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issa\Documents\Finance\"/>
    </mc:Choice>
  </mc:AlternateContent>
  <bookViews>
    <workbookView xWindow="5130" yWindow="150" windowWidth="22035" windowHeight="13095"/>
  </bookViews>
  <sheets>
    <sheet name="Problems" sheetId="2" r:id="rId1"/>
    <sheet name="Answers" sheetId="1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11" i="2" l="1"/>
  <c r="B12" i="2" s="1"/>
  <c r="B8" i="2"/>
  <c r="B7" i="2"/>
  <c r="B31" i="1"/>
  <c r="B26" i="1"/>
  <c r="B30" i="1" s="1"/>
  <c r="C11" i="1"/>
  <c r="C8" i="1"/>
  <c r="B14" i="2" l="1"/>
  <c r="B13" i="2"/>
  <c r="B27" i="1"/>
  <c r="B36" i="1"/>
  <c r="B28" i="1"/>
  <c r="B11" i="1" l="1"/>
  <c r="B12" i="1" s="1"/>
  <c r="B8" i="1"/>
  <c r="B7" i="1"/>
  <c r="B15" i="1" l="1"/>
  <c r="B19" i="1" s="1"/>
  <c r="B32" i="1" l="1"/>
  <c r="B33" i="1" s="1"/>
  <c r="C12" i="1"/>
  <c r="C7" i="1"/>
  <c r="C15" i="1" l="1"/>
  <c r="C19" i="1" s="1"/>
  <c r="C13" i="1"/>
  <c r="C14" i="1" s="1"/>
  <c r="B38" i="1"/>
  <c r="B34" i="1"/>
  <c r="B37" i="1" s="1"/>
  <c r="B39" i="1" l="1"/>
  <c r="B42" i="1" s="1"/>
  <c r="C17" i="1"/>
  <c r="C20" i="1" s="1"/>
  <c r="C16" i="1"/>
  <c r="B13" i="1" l="1"/>
  <c r="B14" i="1" s="1"/>
  <c r="B16" i="1" l="1"/>
  <c r="B17" i="1"/>
  <c r="B20" i="1" s="1"/>
</calcChain>
</file>

<file path=xl/sharedStrings.xml><?xml version="1.0" encoding="utf-8"?>
<sst xmlns="http://schemas.openxmlformats.org/spreadsheetml/2006/main" count="73" uniqueCount="35">
  <si>
    <t>Debt</t>
  </si>
  <si>
    <t>Equity</t>
  </si>
  <si>
    <t>Total Capital</t>
  </si>
  <si>
    <t>EBIT</t>
  </si>
  <si>
    <t>EBT</t>
  </si>
  <si>
    <t>EAT</t>
  </si>
  <si>
    <t>ROE</t>
  </si>
  <si>
    <t>EPS</t>
  </si>
  <si>
    <t>DFL</t>
  </si>
  <si>
    <t>%change EPS</t>
  </si>
  <si>
    <t>New EPS</t>
  </si>
  <si>
    <t>Contribution</t>
  </si>
  <si>
    <t>Contrib. margin</t>
  </si>
  <si>
    <t>Breakeven Q</t>
  </si>
  <si>
    <t>DOL</t>
  </si>
  <si>
    <t>DTL</t>
  </si>
  <si>
    <t>Interest</t>
  </si>
  <si>
    <t>Tax</t>
  </si>
  <si>
    <t>Part (a)</t>
  </si>
  <si>
    <t>Part (b)</t>
  </si>
  <si>
    <t>Unit 9 Practice Problems</t>
  </si>
  <si>
    <t>20% Debt</t>
  </si>
  <si>
    <t>50% Debt</t>
  </si>
  <si>
    <t>Shares (at $20)</t>
  </si>
  <si>
    <t>Interest (12%)</t>
  </si>
  <si>
    <t>Tax (38%)</t>
  </si>
  <si>
    <t>price</t>
  </si>
  <si>
    <t>var. cost</t>
  </si>
  <si>
    <t>fixed cost</t>
  </si>
  <si>
    <t>Q</t>
  </si>
  <si>
    <t>debt</t>
  </si>
  <si>
    <t>interest rate</t>
  </si>
  <si>
    <t>tax rate</t>
  </si>
  <si>
    <t>shares</t>
  </si>
  <si>
    <t>Answers are on the Answers 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</si>
</sst>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44" fontId="0" fillId="0" borderId="0" xfId="2" applyFont="1"/>
    <xf numFmtId="44" fontId="0" fillId="0" borderId="0" xfId="2" applyFont="1" applyAlignment="1">
      <alignment horizontal="center"/>
    </xf>
    <xf numFmtId="44" fontId="2" fillId="0" borderId="0" xfId="2" applyFont="1"/>
    <xf numFmtId="164" fontId="0" fillId="0" borderId="0" xfId="1" applyNumberFormat="1" applyFont="1"/>
    <xf numFmtId="165" fontId="0" fillId="2" borderId="1" xfId="3" applyNumberFormat="1" applyFont="1" applyFill="1" applyBorder="1"/>
    <xf numFmtId="44" fontId="0" fillId="2" borderId="1" xfId="2" applyFont="1" applyFill="1" applyBorder="1"/>
    <xf numFmtId="165" fontId="0" fillId="2" borderId="2" xfId="3" applyNumberFormat="1" applyFont="1" applyFill="1" applyBorder="1"/>
    <xf numFmtId="44" fontId="0" fillId="2" borderId="2" xfId="2" applyFont="1" applyFill="1" applyBorder="1"/>
    <xf numFmtId="43" fontId="0" fillId="2" borderId="1" xfId="1" applyFont="1" applyFill="1" applyBorder="1"/>
    <xf numFmtId="164" fontId="0" fillId="2" borderId="1" xfId="1" applyNumberFormat="1" applyFont="1" applyFill="1" applyBorder="1"/>
    <xf numFmtId="9" fontId="0" fillId="2" borderId="1" xfId="3" applyFont="1" applyFill="1" applyBorder="1"/>
    <xf numFmtId="44" fontId="0" fillId="0" borderId="0" xfId="2" applyFont="1" applyFill="1" applyBorder="1"/>
    <xf numFmtId="44" fontId="3" fillId="2" borderId="1" xfId="2" applyFont="1" applyFill="1" applyBorder="1"/>
    <xf numFmtId="0" fontId="0" fillId="3" borderId="0" xfId="0" applyFill="1"/>
    <xf numFmtId="44" fontId="0" fillId="3" borderId="0" xfId="2" applyFont="1" applyFill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76200</xdr:rowOff>
    </xdr:from>
    <xdr:to>
      <xdr:col>6</xdr:col>
      <xdr:colOff>561976</xdr:colOff>
      <xdr:row>1</xdr:row>
      <xdr:rowOff>2609850</xdr:rowOff>
    </xdr:to>
    <xdr:sp macro="" textlink="">
      <xdr:nvSpPr>
        <xdr:cNvPr id="2" name="TextBox 1"/>
        <xdr:cNvSpPr txBox="1"/>
      </xdr:nvSpPr>
      <xdr:spPr>
        <a:xfrm>
          <a:off x="1" y="266700"/>
          <a:ext cx="5562600" cy="15906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 Firm XYZ has the financial results shown below. The company is considering a capital restructuring to increase leverage from its present level of 20% of capital.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Calculate the firm's ROE and EPS under its current capital structure.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Restate the financial results if the firm borrows money and uses it to retire stock until its capital structure is 50% debt. Assume EBIT remains unchanged and the stock continues to sell at its book value. 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For each capital structure, determine what would happen to EPS if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EBIT were to fall by 10%.</a:t>
          </a:r>
          <a:endParaRPr lang="en-US" sz="1100"/>
        </a:p>
      </xdr:txBody>
    </xdr:sp>
    <xdr:clientData/>
  </xdr:twoCellAnchor>
  <xdr:twoCellAnchor>
    <xdr:from>
      <xdr:col>0</xdr:col>
      <xdr:colOff>0</xdr:colOff>
      <xdr:row>22</xdr:row>
      <xdr:rowOff>0</xdr:rowOff>
    </xdr:from>
    <xdr:to>
      <xdr:col>6</xdr:col>
      <xdr:colOff>561975</xdr:colOff>
      <xdr:row>22</xdr:row>
      <xdr:rowOff>2295525</xdr:rowOff>
    </xdr:to>
    <xdr:sp macro="" textlink="">
      <xdr:nvSpPr>
        <xdr:cNvPr id="3" name="TextBox 2"/>
        <xdr:cNvSpPr txBox="1"/>
      </xdr:nvSpPr>
      <xdr:spPr>
        <a:xfrm>
          <a:off x="0" y="5667375"/>
          <a:ext cx="5562600" cy="13811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 XYZ projects sales of 10,000 units next year at an average price of $90 per unit.  Variable costs are estimated at $40 per unit, and fixed costs will be $200,000.  XYZ has $300,000 in bonds outstanding on which it pays 10%, and its marginal tax rate is 42%.  There are 80,000 shares of stock outstanding which trade at their book value of $20. 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Compute the values in the "Part (a)" column below.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Determine the percentage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decrease in EPS that would result from a 10% decrease in sales.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</xdr:colOff>
      <xdr:row>1</xdr:row>
      <xdr:rowOff>76200</xdr:rowOff>
    </xdr:from>
    <xdr:to>
      <xdr:col>6</xdr:col>
      <xdr:colOff>561976</xdr:colOff>
      <xdr:row>1</xdr:row>
      <xdr:rowOff>2609850</xdr:rowOff>
    </xdr:to>
    <xdr:sp macro="" textlink="">
      <xdr:nvSpPr>
        <xdr:cNvPr id="4" name="TextBox 3"/>
        <xdr:cNvSpPr txBox="1"/>
      </xdr:nvSpPr>
      <xdr:spPr>
        <a:xfrm>
          <a:off x="1" y="266700"/>
          <a:ext cx="5562600" cy="15906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 Firm XYZ has the financial results shown below. The company is considering a capital restructuring to increase leverage from its present level of 20% of capital.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Calculate the firm's ROE and EPS under its current capital structure.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Restate the financial results if the firm borrows money and uses it to retire stock until its capital structure is 50% debt. Assume EBIT remains unchanged and the stock continues to sell at its book value. 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For each capital structure, determine what would happen to EPS if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EBIT were to fall by 10%.</a:t>
          </a:r>
          <a:endParaRPr lang="en-US" sz="1100"/>
        </a:p>
      </xdr:txBody>
    </xdr:sp>
    <xdr:clientData/>
  </xdr:twoCellAnchor>
  <xdr:twoCellAnchor>
    <xdr:from>
      <xdr:col>0</xdr:col>
      <xdr:colOff>0</xdr:colOff>
      <xdr:row>22</xdr:row>
      <xdr:rowOff>0</xdr:rowOff>
    </xdr:from>
    <xdr:to>
      <xdr:col>6</xdr:col>
      <xdr:colOff>561975</xdr:colOff>
      <xdr:row>22</xdr:row>
      <xdr:rowOff>2295525</xdr:rowOff>
    </xdr:to>
    <xdr:sp macro="" textlink="">
      <xdr:nvSpPr>
        <xdr:cNvPr id="5" name="TextBox 4"/>
        <xdr:cNvSpPr txBox="1"/>
      </xdr:nvSpPr>
      <xdr:spPr>
        <a:xfrm>
          <a:off x="0" y="5667375"/>
          <a:ext cx="5562600" cy="13811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 XYZ projects sales of 10,000 units next year at an average price of $90 per unit.  Variable costs are estimated at $40 per unit, and fixed costs will be $200,000.  XYZ has $300,000 in bonds outstanding on which it pays 10%, and its marginal tax rate is 42%.  There are 80,000 shares of stock outstanding which trade at their book value of $20. 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Compute the values in the "Part (a)" column below.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Determine the percentage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decrease in EPS that would result from a 10% decrease in sales.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76200</xdr:rowOff>
    </xdr:from>
    <xdr:to>
      <xdr:col>6</xdr:col>
      <xdr:colOff>561976</xdr:colOff>
      <xdr:row>1</xdr:row>
      <xdr:rowOff>2609850</xdr:rowOff>
    </xdr:to>
    <xdr:sp macro="" textlink="">
      <xdr:nvSpPr>
        <xdr:cNvPr id="2" name="TextBox 1"/>
        <xdr:cNvSpPr txBox="1"/>
      </xdr:nvSpPr>
      <xdr:spPr>
        <a:xfrm>
          <a:off x="1" y="266700"/>
          <a:ext cx="5448300" cy="25336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 Firm XYZ has the financial results shown below. The company is considering a capital restructuring to increase leverage from its present level of 20% of capital.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Calculate the firm's ROE and EPS under its current capital structure.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Restate the financial results if the firm borrows money and uses it to retire stock until its capital structure is 50% debt. Assume EBIT remains unchanged and the stock continues to sell at its book value. 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For each capital structure, determine what would happen to EPS if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EBIT were to fall by 10%.</a:t>
          </a:r>
          <a:endParaRPr lang="en-US" sz="1100"/>
        </a:p>
      </xdr:txBody>
    </xdr:sp>
    <xdr:clientData/>
  </xdr:twoCellAnchor>
  <xdr:twoCellAnchor>
    <xdr:from>
      <xdr:col>0</xdr:col>
      <xdr:colOff>0</xdr:colOff>
      <xdr:row>22</xdr:row>
      <xdr:rowOff>0</xdr:rowOff>
    </xdr:from>
    <xdr:to>
      <xdr:col>6</xdr:col>
      <xdr:colOff>561975</xdr:colOff>
      <xdr:row>22</xdr:row>
      <xdr:rowOff>2295525</xdr:rowOff>
    </xdr:to>
    <xdr:sp macro="" textlink="">
      <xdr:nvSpPr>
        <xdr:cNvPr id="6" name="TextBox 5"/>
        <xdr:cNvSpPr txBox="1"/>
      </xdr:nvSpPr>
      <xdr:spPr>
        <a:xfrm>
          <a:off x="0" y="10868025"/>
          <a:ext cx="5562600" cy="22955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 XYZ projects sales of 10,000 units next year at an average price of $90 per unit.  Variable costs are estimated at $40 per unit, and fixed costs will be $200,000.  XYZ has $300,000 in bonds outstanding on which it pays 10%, and its marginal tax rate is 42%.  There are 80,000 shares of stock outstanding which trade at their book value of $20. 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Compute the values in the "Part (a)" column below.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Determine the percentage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decrease in EPS that would result from a 10% decrease in sales.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workbookViewId="0">
      <selection activeCell="C16" sqref="C16:C17"/>
    </sheetView>
  </sheetViews>
  <sheetFormatPr defaultRowHeight="15" x14ac:dyDescent="0.25"/>
  <cols>
    <col min="1" max="1" width="17.28515625" bestFit="1" customWidth="1"/>
    <col min="2" max="2" width="12.5703125" style="1" bestFit="1" customWidth="1"/>
    <col min="3" max="3" width="14.28515625" style="1" bestFit="1" customWidth="1"/>
    <col min="4" max="4" width="12.5703125" style="1" bestFit="1" customWidth="1"/>
  </cols>
  <sheetData>
    <row r="1" spans="1:4" x14ac:dyDescent="0.25">
      <c r="A1" t="s">
        <v>20</v>
      </c>
    </row>
    <row r="2" spans="1:4" ht="130.5" customHeight="1" x14ac:dyDescent="0.25"/>
    <row r="4" spans="1:4" x14ac:dyDescent="0.25">
      <c r="B4" s="2" t="s">
        <v>21</v>
      </c>
      <c r="C4" s="2" t="s">
        <v>22</v>
      </c>
      <c r="D4"/>
    </row>
    <row r="5" spans="1:4" x14ac:dyDescent="0.25">
      <c r="A5" t="s">
        <v>0</v>
      </c>
      <c r="B5" s="1">
        <v>40000</v>
      </c>
      <c r="C5" s="6"/>
      <c r="D5"/>
    </row>
    <row r="6" spans="1:4" x14ac:dyDescent="0.25">
      <c r="A6" t="s">
        <v>1</v>
      </c>
      <c r="B6" s="3">
        <v>160000</v>
      </c>
      <c r="C6" s="6"/>
      <c r="D6"/>
    </row>
    <row r="7" spans="1:4" x14ac:dyDescent="0.25">
      <c r="A7" t="s">
        <v>2</v>
      </c>
      <c r="B7" s="1">
        <f>B5+B6</f>
        <v>200000</v>
      </c>
      <c r="C7" s="6"/>
      <c r="D7"/>
    </row>
    <row r="8" spans="1:4" x14ac:dyDescent="0.25">
      <c r="A8" t="s">
        <v>23</v>
      </c>
      <c r="B8" s="4">
        <f>B6/20</f>
        <v>8000</v>
      </c>
      <c r="C8" s="10"/>
      <c r="D8"/>
    </row>
    <row r="9" spans="1:4" x14ac:dyDescent="0.25">
      <c r="D9"/>
    </row>
    <row r="10" spans="1:4" x14ac:dyDescent="0.25">
      <c r="A10" t="s">
        <v>3</v>
      </c>
      <c r="B10" s="1">
        <v>40000</v>
      </c>
      <c r="C10" s="6"/>
      <c r="D10"/>
    </row>
    <row r="11" spans="1:4" x14ac:dyDescent="0.25">
      <c r="A11" t="s">
        <v>24</v>
      </c>
      <c r="B11" s="3">
        <f>0.12*B5</f>
        <v>4800</v>
      </c>
      <c r="C11" s="6"/>
      <c r="D11"/>
    </row>
    <row r="12" spans="1:4" x14ac:dyDescent="0.25">
      <c r="A12" t="s">
        <v>4</v>
      </c>
      <c r="B12" s="1">
        <f>B10-B11</f>
        <v>35200</v>
      </c>
      <c r="C12" s="6"/>
      <c r="D12"/>
    </row>
    <row r="13" spans="1:4" x14ac:dyDescent="0.25">
      <c r="A13" t="s">
        <v>25</v>
      </c>
      <c r="B13" s="3">
        <f>0.38*B12</f>
        <v>13376</v>
      </c>
      <c r="C13" s="6"/>
      <c r="D13"/>
    </row>
    <row r="14" spans="1:4" x14ac:dyDescent="0.25">
      <c r="A14" t="s">
        <v>5</v>
      </c>
      <c r="B14" s="1">
        <f>B12-B13</f>
        <v>21824</v>
      </c>
      <c r="C14" s="6"/>
      <c r="D14"/>
    </row>
    <row r="15" spans="1:4" x14ac:dyDescent="0.25">
      <c r="A15" t="s">
        <v>8</v>
      </c>
      <c r="B15" s="9"/>
      <c r="C15" s="9"/>
      <c r="D15"/>
    </row>
    <row r="16" spans="1:4" x14ac:dyDescent="0.25">
      <c r="A16" t="s">
        <v>6</v>
      </c>
      <c r="B16" s="7"/>
      <c r="C16" s="5"/>
      <c r="D16"/>
    </row>
    <row r="17" spans="1:4" x14ac:dyDescent="0.25">
      <c r="A17" t="s">
        <v>7</v>
      </c>
      <c r="B17" s="8"/>
      <c r="C17" s="6"/>
      <c r="D17"/>
    </row>
    <row r="18" spans="1:4" x14ac:dyDescent="0.25">
      <c r="D18"/>
    </row>
    <row r="19" spans="1:4" x14ac:dyDescent="0.25">
      <c r="A19" t="s">
        <v>9</v>
      </c>
      <c r="B19" s="5"/>
      <c r="C19" s="5"/>
      <c r="D19"/>
    </row>
    <row r="20" spans="1:4" x14ac:dyDescent="0.25">
      <c r="A20" t="s">
        <v>10</v>
      </c>
      <c r="B20" s="6"/>
      <c r="C20" s="6"/>
      <c r="D20"/>
    </row>
    <row r="21" spans="1:4" x14ac:dyDescent="0.25">
      <c r="B21" s="12"/>
      <c r="C21" s="12"/>
      <c r="D21" s="12"/>
    </row>
    <row r="23" spans="1:4" ht="108.75" customHeight="1" x14ac:dyDescent="0.25"/>
    <row r="25" spans="1:4" x14ac:dyDescent="0.25">
      <c r="B25" s="1" t="s">
        <v>18</v>
      </c>
      <c r="D25"/>
    </row>
    <row r="26" spans="1:4" x14ac:dyDescent="0.25">
      <c r="A26" t="s">
        <v>11</v>
      </c>
      <c r="B26" s="6"/>
      <c r="D26"/>
    </row>
    <row r="27" spans="1:4" x14ac:dyDescent="0.25">
      <c r="A27" t="s">
        <v>12</v>
      </c>
      <c r="B27" s="11"/>
      <c r="D27"/>
    </row>
    <row r="28" spans="1:4" x14ac:dyDescent="0.25">
      <c r="A28" t="s">
        <v>13</v>
      </c>
      <c r="B28" s="10"/>
      <c r="D28"/>
    </row>
    <row r="29" spans="1:4" x14ac:dyDescent="0.25">
      <c r="D29"/>
    </row>
    <row r="30" spans="1:4" x14ac:dyDescent="0.25">
      <c r="A30" t="s">
        <v>3</v>
      </c>
      <c r="B30" s="6"/>
      <c r="D30"/>
    </row>
    <row r="31" spans="1:4" ht="17.25" x14ac:dyDescent="0.4">
      <c r="A31" t="s">
        <v>16</v>
      </c>
      <c r="B31" s="13"/>
      <c r="D31"/>
    </row>
    <row r="32" spans="1:4" x14ac:dyDescent="0.25">
      <c r="A32" t="s">
        <v>4</v>
      </c>
      <c r="B32" s="6"/>
      <c r="D32"/>
    </row>
    <row r="33" spans="1:4" ht="17.25" x14ac:dyDescent="0.4">
      <c r="A33" t="s">
        <v>17</v>
      </c>
      <c r="B33" s="13"/>
      <c r="D33"/>
    </row>
    <row r="34" spans="1:4" x14ac:dyDescent="0.25">
      <c r="A34" t="s">
        <v>5</v>
      </c>
      <c r="B34" s="6"/>
      <c r="D34"/>
    </row>
    <row r="35" spans="1:4" x14ac:dyDescent="0.25">
      <c r="D35"/>
    </row>
    <row r="36" spans="1:4" x14ac:dyDescent="0.25">
      <c r="A36" t="s">
        <v>14</v>
      </c>
      <c r="B36" s="9"/>
      <c r="D36"/>
    </row>
    <row r="37" spans="1:4" x14ac:dyDescent="0.25">
      <c r="A37" t="s">
        <v>7</v>
      </c>
      <c r="B37" s="6"/>
      <c r="D37"/>
    </row>
    <row r="38" spans="1:4" x14ac:dyDescent="0.25">
      <c r="A38" t="s">
        <v>8</v>
      </c>
      <c r="B38" s="9"/>
      <c r="D38"/>
    </row>
    <row r="39" spans="1:4" x14ac:dyDescent="0.25">
      <c r="A39" t="s">
        <v>15</v>
      </c>
      <c r="B39" s="9"/>
      <c r="D39"/>
    </row>
    <row r="40" spans="1:4" x14ac:dyDescent="0.25">
      <c r="D40"/>
    </row>
    <row r="41" spans="1:4" x14ac:dyDescent="0.25">
      <c r="B41" t="s">
        <v>19</v>
      </c>
    </row>
    <row r="42" spans="1:4" x14ac:dyDescent="0.25">
      <c r="A42" t="s">
        <v>9</v>
      </c>
      <c r="B42" s="11"/>
    </row>
    <row r="44" spans="1:4" x14ac:dyDescent="0.25">
      <c r="A44" s="14" t="s">
        <v>34</v>
      </c>
      <c r="B44" s="1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workbookViewId="0">
      <selection activeCell="F13" sqref="F13"/>
    </sheetView>
  </sheetViews>
  <sheetFormatPr defaultRowHeight="15" x14ac:dyDescent="0.25"/>
  <cols>
    <col min="1" max="1" width="17.28515625" bestFit="1" customWidth="1"/>
    <col min="2" max="2" width="12.5703125" style="1" bestFit="1" customWidth="1"/>
    <col min="3" max="3" width="14.28515625" style="1" bestFit="1" customWidth="1"/>
    <col min="4" max="4" width="12.5703125" style="1" bestFit="1" customWidth="1"/>
  </cols>
  <sheetData>
    <row r="1" spans="1:4" x14ac:dyDescent="0.25">
      <c r="A1" t="s">
        <v>20</v>
      </c>
    </row>
    <row r="2" spans="1:4" ht="131.25" customHeight="1" x14ac:dyDescent="0.25"/>
    <row r="4" spans="1:4" x14ac:dyDescent="0.25">
      <c r="B4" s="2" t="s">
        <v>21</v>
      </c>
      <c r="C4" s="2" t="s">
        <v>22</v>
      </c>
      <c r="D4"/>
    </row>
    <row r="5" spans="1:4" x14ac:dyDescent="0.25">
      <c r="A5" t="s">
        <v>0</v>
      </c>
      <c r="B5" s="1">
        <v>40000</v>
      </c>
      <c r="C5" s="6">
        <v>100000</v>
      </c>
      <c r="D5"/>
    </row>
    <row r="6" spans="1:4" x14ac:dyDescent="0.25">
      <c r="A6" t="s">
        <v>1</v>
      </c>
      <c r="B6" s="3">
        <v>160000</v>
      </c>
      <c r="C6" s="6">
        <v>100000</v>
      </c>
      <c r="D6"/>
    </row>
    <row r="7" spans="1:4" x14ac:dyDescent="0.25">
      <c r="A7" t="s">
        <v>2</v>
      </c>
      <c r="B7" s="1">
        <f>B5+B6</f>
        <v>200000</v>
      </c>
      <c r="C7" s="6">
        <f>C5+C6</f>
        <v>200000</v>
      </c>
      <c r="D7"/>
    </row>
    <row r="8" spans="1:4" x14ac:dyDescent="0.25">
      <c r="A8" t="s">
        <v>23</v>
      </c>
      <c r="B8" s="4">
        <f>B6/20</f>
        <v>8000</v>
      </c>
      <c r="C8" s="10">
        <f>C6/20</f>
        <v>5000</v>
      </c>
      <c r="D8"/>
    </row>
    <row r="9" spans="1:4" x14ac:dyDescent="0.25">
      <c r="D9"/>
    </row>
    <row r="10" spans="1:4" x14ac:dyDescent="0.25">
      <c r="A10" t="s">
        <v>3</v>
      </c>
      <c r="B10" s="1">
        <v>40000</v>
      </c>
      <c r="C10" s="6">
        <v>40000</v>
      </c>
      <c r="D10"/>
    </row>
    <row r="11" spans="1:4" x14ac:dyDescent="0.25">
      <c r="A11" t="s">
        <v>24</v>
      </c>
      <c r="B11" s="3">
        <f>0.12*B5</f>
        <v>4800</v>
      </c>
      <c r="C11" s="6">
        <f>0.12*C5</f>
        <v>12000</v>
      </c>
      <c r="D11"/>
    </row>
    <row r="12" spans="1:4" x14ac:dyDescent="0.25">
      <c r="A12" t="s">
        <v>4</v>
      </c>
      <c r="B12" s="1">
        <f>B10-B11</f>
        <v>35200</v>
      </c>
      <c r="C12" s="6">
        <f>C10-C11</f>
        <v>28000</v>
      </c>
      <c r="D12"/>
    </row>
    <row r="13" spans="1:4" x14ac:dyDescent="0.25">
      <c r="A13" t="s">
        <v>25</v>
      </c>
      <c r="B13" s="3">
        <f>0.38*B12</f>
        <v>13376</v>
      </c>
      <c r="C13" s="6">
        <f>0.38*C12</f>
        <v>10640</v>
      </c>
      <c r="D13"/>
    </row>
    <row r="14" spans="1:4" x14ac:dyDescent="0.25">
      <c r="A14" t="s">
        <v>5</v>
      </c>
      <c r="B14" s="1">
        <f>B12-B13</f>
        <v>21824</v>
      </c>
      <c r="C14" s="6">
        <f>C12-C13</f>
        <v>17360</v>
      </c>
      <c r="D14"/>
    </row>
    <row r="15" spans="1:4" x14ac:dyDescent="0.25">
      <c r="A15" t="s">
        <v>8</v>
      </c>
      <c r="B15" s="9">
        <f>B10/B12</f>
        <v>1.1363636363636365</v>
      </c>
      <c r="C15" s="9">
        <f t="shared" ref="C15" si="0">C10/C12</f>
        <v>1.4285714285714286</v>
      </c>
      <c r="D15"/>
    </row>
    <row r="16" spans="1:4" x14ac:dyDescent="0.25">
      <c r="A16" t="s">
        <v>6</v>
      </c>
      <c r="B16" s="7">
        <f>B14/B6</f>
        <v>0.13639999999999999</v>
      </c>
      <c r="C16" s="5">
        <f t="shared" ref="C16" si="1">C14/C6</f>
        <v>0.1736</v>
      </c>
      <c r="D16"/>
    </row>
    <row r="17" spans="1:5" x14ac:dyDescent="0.25">
      <c r="A17" t="s">
        <v>7</v>
      </c>
      <c r="B17" s="8">
        <f>B14/B8</f>
        <v>2.7280000000000002</v>
      </c>
      <c r="C17" s="6">
        <f t="shared" ref="C17" si="2">C14/C8</f>
        <v>3.472</v>
      </c>
      <c r="D17"/>
    </row>
    <row r="18" spans="1:5" x14ac:dyDescent="0.25">
      <c r="D18"/>
    </row>
    <row r="19" spans="1:5" x14ac:dyDescent="0.25">
      <c r="A19" t="s">
        <v>9</v>
      </c>
      <c r="B19" s="5">
        <f>0.1*B15</f>
        <v>0.11363636363636365</v>
      </c>
      <c r="C19" s="5">
        <f>0.1*C15</f>
        <v>0.14285714285714288</v>
      </c>
      <c r="D19"/>
    </row>
    <row r="20" spans="1:5" x14ac:dyDescent="0.25">
      <c r="A20" t="s">
        <v>10</v>
      </c>
      <c r="B20" s="6">
        <f>B17*(1-B19)</f>
        <v>2.4180000000000001</v>
      </c>
      <c r="C20" s="6">
        <f>C17*(1-C19)</f>
        <v>2.976</v>
      </c>
      <c r="D20"/>
    </row>
    <row r="21" spans="1:5" x14ac:dyDescent="0.25">
      <c r="B21" s="12"/>
      <c r="C21" s="12"/>
      <c r="D21" s="12"/>
    </row>
    <row r="23" spans="1:5" ht="108.75" customHeight="1" x14ac:dyDescent="0.25"/>
    <row r="25" spans="1:5" x14ac:dyDescent="0.25">
      <c r="B25" s="1" t="s">
        <v>18</v>
      </c>
      <c r="D25"/>
    </row>
    <row r="26" spans="1:5" x14ac:dyDescent="0.25">
      <c r="A26" t="s">
        <v>11</v>
      </c>
      <c r="B26" s="6">
        <f>E26-E27</f>
        <v>50</v>
      </c>
      <c r="D26" t="s">
        <v>26</v>
      </c>
      <c r="E26">
        <v>90</v>
      </c>
    </row>
    <row r="27" spans="1:5" x14ac:dyDescent="0.25">
      <c r="A27" t="s">
        <v>12</v>
      </c>
      <c r="B27" s="11">
        <f>B26/E26</f>
        <v>0.55555555555555558</v>
      </c>
      <c r="D27" t="s">
        <v>27</v>
      </c>
      <c r="E27">
        <v>40</v>
      </c>
    </row>
    <row r="28" spans="1:5" x14ac:dyDescent="0.25">
      <c r="A28" t="s">
        <v>13</v>
      </c>
      <c r="B28" s="10">
        <f>E28/B26</f>
        <v>4000</v>
      </c>
      <c r="D28" t="s">
        <v>28</v>
      </c>
      <c r="E28">
        <v>200000</v>
      </c>
    </row>
    <row r="29" spans="1:5" x14ac:dyDescent="0.25">
      <c r="D29" t="s">
        <v>29</v>
      </c>
      <c r="E29">
        <v>10000</v>
      </c>
    </row>
    <row r="30" spans="1:5" x14ac:dyDescent="0.25">
      <c r="A30" t="s">
        <v>3</v>
      </c>
      <c r="B30" s="6">
        <f>B26*E29-E28</f>
        <v>300000</v>
      </c>
      <c r="D30" t="s">
        <v>30</v>
      </c>
      <c r="E30">
        <v>300000</v>
      </c>
    </row>
    <row r="31" spans="1:5" ht="17.25" x14ac:dyDescent="0.4">
      <c r="A31" t="s">
        <v>16</v>
      </c>
      <c r="B31" s="13">
        <f>E30*E31</f>
        <v>30000</v>
      </c>
      <c r="D31" t="s">
        <v>31</v>
      </c>
      <c r="E31">
        <v>0.1</v>
      </c>
    </row>
    <row r="32" spans="1:5" x14ac:dyDescent="0.25">
      <c r="A32" t="s">
        <v>4</v>
      </c>
      <c r="B32" s="6">
        <f>B30-B31</f>
        <v>270000</v>
      </c>
      <c r="D32" t="s">
        <v>32</v>
      </c>
      <c r="E32">
        <v>0.42</v>
      </c>
    </row>
    <row r="33" spans="1:5" ht="17.25" x14ac:dyDescent="0.4">
      <c r="A33" t="s">
        <v>17</v>
      </c>
      <c r="B33" s="13">
        <f>E32*B32</f>
        <v>113400</v>
      </c>
      <c r="D33" t="s">
        <v>33</v>
      </c>
      <c r="E33">
        <v>80000</v>
      </c>
    </row>
    <row r="34" spans="1:5" x14ac:dyDescent="0.25">
      <c r="A34" t="s">
        <v>5</v>
      </c>
      <c r="B34" s="6">
        <f>B32-B33</f>
        <v>156600</v>
      </c>
      <c r="D34"/>
    </row>
    <row r="35" spans="1:5" x14ac:dyDescent="0.25">
      <c r="D35"/>
    </row>
    <row r="36" spans="1:5" x14ac:dyDescent="0.25">
      <c r="A36" t="s">
        <v>14</v>
      </c>
      <c r="B36" s="9">
        <f>(E29*B26)/(E29*B26-E28)</f>
        <v>1.6666666666666667</v>
      </c>
      <c r="D36"/>
    </row>
    <row r="37" spans="1:5" x14ac:dyDescent="0.25">
      <c r="A37" t="s">
        <v>7</v>
      </c>
      <c r="B37" s="6">
        <f>B34/E33</f>
        <v>1.9575</v>
      </c>
      <c r="D37"/>
    </row>
    <row r="38" spans="1:5" x14ac:dyDescent="0.25">
      <c r="A38" t="s">
        <v>8</v>
      </c>
      <c r="B38" s="9">
        <f>B30/B32</f>
        <v>1.1111111111111112</v>
      </c>
      <c r="D38"/>
    </row>
    <row r="39" spans="1:5" x14ac:dyDescent="0.25">
      <c r="A39" t="s">
        <v>15</v>
      </c>
      <c r="B39" s="9">
        <f>B38*B36</f>
        <v>1.8518518518518521</v>
      </c>
      <c r="D39"/>
    </row>
    <row r="40" spans="1:5" x14ac:dyDescent="0.25">
      <c r="D40"/>
    </row>
    <row r="41" spans="1:5" x14ac:dyDescent="0.25">
      <c r="A41" t="s">
        <v>19</v>
      </c>
    </row>
    <row r="42" spans="1:5" x14ac:dyDescent="0.25">
      <c r="A42" t="s">
        <v>9</v>
      </c>
      <c r="B42" s="11">
        <f>0.1*B39</f>
        <v>0.18518518518518523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Problems</vt:lpstr>
      <vt:lpstr>Answers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</dc:creator>
  <cp:lastModifiedBy>melissa</cp:lastModifiedBy>
  <cp:lastPrinted>2013-01-03T01:53:19Z</cp:lastPrinted>
  <dcterms:created xsi:type="dcterms:W3CDTF">2012-12-06T22:16:09Z</dcterms:created>
  <dcterms:modified xsi:type="dcterms:W3CDTF">2014-02-02T22:02:23Z</dcterms:modified>
</cp:coreProperties>
</file>