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485" firstSheet="7" activeTab="13"/>
  </bookViews>
  <sheets>
    <sheet name="Balance Sheet" sheetId="1" r:id="rId1"/>
    <sheet name="Income Stmnt" sheetId="2" r:id="rId2"/>
    <sheet name="Cash Flow" sheetId="3" r:id="rId3"/>
    <sheet name="Retained Earnings" sheetId="4" r:id="rId4"/>
    <sheet name="Chart of Accounts" sheetId="5" r:id="rId5"/>
    <sheet name="General Ledger" sheetId="6" r:id="rId6"/>
    <sheet name="General Ledger Trial Balance" sheetId="7" r:id="rId7"/>
    <sheet name="Account Variance" sheetId="8" r:id="rId8"/>
    <sheet name="Budget" sheetId="9" r:id="rId9"/>
    <sheet name="Cash Requirements" sheetId="10" r:id="rId10"/>
    <sheet name="Vendor Ledgers" sheetId="11" r:id="rId11"/>
    <sheet name="Aged Payables" sheetId="12" r:id="rId12"/>
    <sheet name="Customer Ledgers" sheetId="13" r:id="rId13"/>
    <sheet name="Aged Receivables" sheetId="14" r:id="rId14"/>
  </sheets>
  <definedNames>
    <definedName name="_xlnm.Print_Titles" localSheetId="7">'Account Variance'!$5:$5</definedName>
    <definedName name="_xlnm.Print_Titles" localSheetId="11">'Aged Payables'!$5:$5</definedName>
    <definedName name="_xlnm.Print_Titles" localSheetId="13">'Aged Receivables'!$5:$5</definedName>
    <definedName name="_xlnm.Print_Titles" localSheetId="0">'Balance Sheet'!$5:$5</definedName>
    <definedName name="_xlnm.Print_Titles" localSheetId="8">Budget!$5:$5</definedName>
    <definedName name="_xlnm.Print_Titles" localSheetId="2">'Cash Flow'!$6:$6</definedName>
    <definedName name="_xlnm.Print_Titles" localSheetId="9">'Cash Requirements'!$5:$5</definedName>
    <definedName name="_xlnm.Print_Titles" localSheetId="4">'Chart of Accounts'!$5:$5</definedName>
    <definedName name="_xlnm.Print_Titles" localSheetId="12">'Customer Ledgers'!$5:$5</definedName>
    <definedName name="_xlnm.Print_Titles" localSheetId="5">'General Ledger'!$5:$5</definedName>
    <definedName name="_xlnm.Print_Titles" localSheetId="6">'General Ledger Trial Balance'!$5:$5</definedName>
    <definedName name="_xlnm.Print_Titles" localSheetId="1">'Income Stmnt'!$6:$6</definedName>
    <definedName name="_xlnm.Print_Titles" localSheetId="3">'Retained Earnings'!$6:$6</definedName>
    <definedName name="_xlnm.Print_Titles" localSheetId="10">'Vendor Ledgers'!$5:$5</definedName>
  </definedNames>
  <calcPr calcId="145621"/>
</workbook>
</file>

<file path=xl/calcChain.xml><?xml version="1.0" encoding="utf-8"?>
<calcChain xmlns="http://schemas.openxmlformats.org/spreadsheetml/2006/main">
  <c r="J170" i="14" l="1"/>
  <c r="I170" i="14"/>
  <c r="H170" i="14"/>
  <c r="G170" i="14"/>
  <c r="F170" i="14"/>
  <c r="J168" i="14"/>
  <c r="I168" i="14"/>
  <c r="H168" i="14"/>
  <c r="G168" i="14"/>
  <c r="F168" i="14"/>
  <c r="J162" i="14"/>
  <c r="I162" i="14"/>
  <c r="H162" i="14"/>
  <c r="G162" i="14"/>
  <c r="F162" i="14"/>
  <c r="J157" i="14"/>
  <c r="I157" i="14"/>
  <c r="H157" i="14"/>
  <c r="G157" i="14"/>
  <c r="F157" i="14"/>
  <c r="J151" i="14"/>
  <c r="I151" i="14"/>
  <c r="H151" i="14"/>
  <c r="G151" i="14"/>
  <c r="F151" i="14"/>
  <c r="J146" i="14"/>
  <c r="I146" i="14"/>
  <c r="H146" i="14"/>
  <c r="G146" i="14"/>
  <c r="F146" i="14"/>
  <c r="J141" i="14"/>
  <c r="I141" i="14"/>
  <c r="H141" i="14"/>
  <c r="G141" i="14"/>
  <c r="F141" i="14"/>
  <c r="J135" i="14"/>
  <c r="I135" i="14"/>
  <c r="H135" i="14"/>
  <c r="G135" i="14"/>
  <c r="F135" i="14"/>
  <c r="J131" i="14"/>
  <c r="I131" i="14"/>
  <c r="H131" i="14"/>
  <c r="G131" i="14"/>
  <c r="F131" i="14"/>
  <c r="J127" i="14"/>
  <c r="I127" i="14"/>
  <c r="H127" i="14"/>
  <c r="G127" i="14"/>
  <c r="F127" i="14"/>
  <c r="J119" i="14"/>
  <c r="I119" i="14"/>
  <c r="H119" i="14"/>
  <c r="G119" i="14"/>
  <c r="F119" i="14"/>
  <c r="J114" i="14"/>
  <c r="I114" i="14"/>
  <c r="H114" i="14"/>
  <c r="G114" i="14"/>
  <c r="F114" i="14"/>
  <c r="J109" i="14"/>
  <c r="I109" i="14"/>
  <c r="H109" i="14"/>
  <c r="G109" i="14"/>
  <c r="F109" i="14"/>
  <c r="J105" i="14"/>
  <c r="I105" i="14"/>
  <c r="H105" i="14"/>
  <c r="G105" i="14"/>
  <c r="F105" i="14"/>
  <c r="J99" i="14"/>
  <c r="I99" i="14"/>
  <c r="H99" i="14"/>
  <c r="G99" i="14"/>
  <c r="F99" i="14"/>
  <c r="J95" i="14"/>
  <c r="I95" i="14"/>
  <c r="H95" i="14"/>
  <c r="G95" i="14"/>
  <c r="F95" i="14"/>
  <c r="J91" i="14"/>
  <c r="I91" i="14"/>
  <c r="H91" i="14"/>
  <c r="G91" i="14"/>
  <c r="F91" i="14"/>
  <c r="J86" i="14"/>
  <c r="I86" i="14"/>
  <c r="H86" i="14"/>
  <c r="G86" i="14"/>
  <c r="F86" i="14"/>
  <c r="J79" i="14"/>
  <c r="I79" i="14"/>
  <c r="H79" i="14"/>
  <c r="G79" i="14"/>
  <c r="F79" i="14"/>
  <c r="J72" i="14"/>
  <c r="I72" i="14"/>
  <c r="H72" i="14"/>
  <c r="G72" i="14"/>
  <c r="F72" i="14"/>
  <c r="J68" i="14"/>
  <c r="I68" i="14"/>
  <c r="H68" i="14"/>
  <c r="G68" i="14"/>
  <c r="F68" i="14"/>
  <c r="J62" i="14"/>
  <c r="I62" i="14"/>
  <c r="H62" i="14"/>
  <c r="G62" i="14"/>
  <c r="F62" i="14"/>
  <c r="J54" i="14"/>
  <c r="I54" i="14"/>
  <c r="H54" i="14"/>
  <c r="G54" i="14"/>
  <c r="F54" i="14"/>
  <c r="J49" i="14"/>
  <c r="I49" i="14"/>
  <c r="H49" i="14"/>
  <c r="G49" i="14"/>
  <c r="F49" i="14"/>
  <c r="J44" i="14"/>
  <c r="I44" i="14"/>
  <c r="H44" i="14"/>
  <c r="G44" i="14"/>
  <c r="F44" i="14"/>
  <c r="J38" i="14"/>
  <c r="I38" i="14"/>
  <c r="H38" i="14"/>
  <c r="G38" i="14"/>
  <c r="F38" i="14"/>
  <c r="J32" i="14"/>
  <c r="I32" i="14"/>
  <c r="H32" i="14"/>
  <c r="G32" i="14"/>
  <c r="F32" i="14"/>
  <c r="J27" i="14"/>
  <c r="I27" i="14"/>
  <c r="H27" i="14"/>
  <c r="G27" i="14"/>
  <c r="F27" i="14"/>
  <c r="J16" i="14"/>
  <c r="I16" i="14"/>
  <c r="H16" i="14"/>
  <c r="G16" i="14"/>
  <c r="F16" i="14"/>
  <c r="J9" i="14"/>
  <c r="I9" i="14"/>
  <c r="H9" i="14"/>
  <c r="G9" i="14"/>
  <c r="F9" i="14"/>
  <c r="G42" i="13"/>
  <c r="F42" i="13"/>
  <c r="J134" i="12"/>
  <c r="I134" i="12"/>
  <c r="H134" i="12"/>
  <c r="G134" i="12"/>
  <c r="F134" i="12"/>
  <c r="J132" i="12"/>
  <c r="I132" i="12"/>
  <c r="H132" i="12"/>
  <c r="G132" i="12"/>
  <c r="F132" i="12"/>
  <c r="J127" i="12"/>
  <c r="I127" i="12"/>
  <c r="H127" i="12"/>
  <c r="G127" i="12"/>
  <c r="F127" i="12"/>
  <c r="J122" i="12"/>
  <c r="I122" i="12"/>
  <c r="H122" i="12"/>
  <c r="G122" i="12"/>
  <c r="F122" i="12"/>
  <c r="J117" i="12"/>
  <c r="I117" i="12"/>
  <c r="H117" i="12"/>
  <c r="G117" i="12"/>
  <c r="F117" i="12"/>
  <c r="J113" i="12"/>
  <c r="I113" i="12"/>
  <c r="H113" i="12"/>
  <c r="G113" i="12"/>
  <c r="F113" i="12"/>
  <c r="J103" i="12"/>
  <c r="I103" i="12"/>
  <c r="H103" i="12"/>
  <c r="G103" i="12"/>
  <c r="F103" i="12"/>
  <c r="J98" i="12"/>
  <c r="I98" i="12"/>
  <c r="H98" i="12"/>
  <c r="G98" i="12"/>
  <c r="F98" i="12"/>
  <c r="J94" i="12"/>
  <c r="I94" i="12"/>
  <c r="H94" i="12"/>
  <c r="G94" i="12"/>
  <c r="F94" i="12"/>
  <c r="J90" i="12"/>
  <c r="I90" i="12"/>
  <c r="H90" i="12"/>
  <c r="G90" i="12"/>
  <c r="F90" i="12"/>
  <c r="J85" i="12"/>
  <c r="I85" i="12"/>
  <c r="H85" i="12"/>
  <c r="G85" i="12"/>
  <c r="F85" i="12"/>
  <c r="J81" i="12"/>
  <c r="I81" i="12"/>
  <c r="H81" i="12"/>
  <c r="G81" i="12"/>
  <c r="F81" i="12"/>
  <c r="J76" i="12"/>
  <c r="I76" i="12"/>
  <c r="H76" i="12"/>
  <c r="G76" i="12"/>
  <c r="F76" i="12"/>
  <c r="J71" i="12"/>
  <c r="I71" i="12"/>
  <c r="H71" i="12"/>
  <c r="G71" i="12"/>
  <c r="F71" i="12"/>
  <c r="J66" i="12"/>
  <c r="I66" i="12"/>
  <c r="H66" i="12"/>
  <c r="G66" i="12"/>
  <c r="F66" i="12"/>
  <c r="J62" i="12"/>
  <c r="I62" i="12"/>
  <c r="H62" i="12"/>
  <c r="G62" i="12"/>
  <c r="F62" i="12"/>
  <c r="J58" i="12"/>
  <c r="I58" i="12"/>
  <c r="H58" i="12"/>
  <c r="G58" i="12"/>
  <c r="F58" i="12"/>
  <c r="J53" i="12"/>
  <c r="I53" i="12"/>
  <c r="H53" i="12"/>
  <c r="G53" i="12"/>
  <c r="F53" i="12"/>
  <c r="J41" i="12"/>
  <c r="I41" i="12"/>
  <c r="H41" i="12"/>
  <c r="G41" i="12"/>
  <c r="F41" i="12"/>
  <c r="J37" i="12"/>
  <c r="I37" i="12"/>
  <c r="H37" i="12"/>
  <c r="G37" i="12"/>
  <c r="F37" i="12"/>
  <c r="J32" i="12"/>
  <c r="I32" i="12"/>
  <c r="H32" i="12"/>
  <c r="G32" i="12"/>
  <c r="F32" i="12"/>
  <c r="J27" i="12"/>
  <c r="I27" i="12"/>
  <c r="H27" i="12"/>
  <c r="G27" i="12"/>
  <c r="F27" i="12"/>
  <c r="J20" i="12"/>
  <c r="I20" i="12"/>
  <c r="H20" i="12"/>
  <c r="G20" i="12"/>
  <c r="F20" i="12"/>
  <c r="J15" i="12"/>
  <c r="I15" i="12"/>
  <c r="H15" i="12"/>
  <c r="G15" i="12"/>
  <c r="F15" i="12"/>
  <c r="J8" i="12"/>
  <c r="I8" i="12"/>
  <c r="H8" i="12"/>
  <c r="G8" i="12"/>
  <c r="F8" i="12"/>
  <c r="H38" i="11"/>
  <c r="G38" i="11"/>
  <c r="G134" i="10"/>
  <c r="F134" i="10"/>
  <c r="G132" i="10"/>
  <c r="F132" i="10"/>
  <c r="G127" i="10"/>
  <c r="F127" i="10"/>
  <c r="G122" i="10"/>
  <c r="F122" i="10"/>
  <c r="G117" i="10"/>
  <c r="F117" i="10"/>
  <c r="G113" i="10"/>
  <c r="F113" i="10"/>
  <c r="G103" i="10"/>
  <c r="F103" i="10"/>
  <c r="G98" i="10"/>
  <c r="F98" i="10"/>
  <c r="G94" i="10"/>
  <c r="F94" i="10"/>
  <c r="G90" i="10"/>
  <c r="F90" i="10"/>
  <c r="G85" i="10"/>
  <c r="F85" i="10"/>
  <c r="G81" i="10"/>
  <c r="F81" i="10"/>
  <c r="G76" i="10"/>
  <c r="F76" i="10"/>
  <c r="G71" i="10"/>
  <c r="F71" i="10"/>
  <c r="G66" i="10"/>
  <c r="F66" i="10"/>
  <c r="G62" i="10"/>
  <c r="F62" i="10"/>
  <c r="G58" i="10"/>
  <c r="F58" i="10"/>
  <c r="G53" i="10"/>
  <c r="F53" i="10"/>
  <c r="G41" i="10"/>
  <c r="F41" i="10"/>
  <c r="G37" i="10"/>
  <c r="F37" i="10"/>
  <c r="G32" i="10"/>
  <c r="F32" i="10"/>
  <c r="G27" i="10"/>
  <c r="F27" i="10"/>
  <c r="G20" i="10"/>
  <c r="F20" i="10"/>
  <c r="G15" i="10"/>
  <c r="F15" i="10"/>
  <c r="G8" i="10"/>
  <c r="F8" i="10"/>
  <c r="P41" i="9"/>
  <c r="O41" i="9"/>
  <c r="N41" i="9"/>
  <c r="M41" i="9"/>
  <c r="L41" i="9"/>
  <c r="K41" i="9"/>
  <c r="J41" i="9"/>
  <c r="I41" i="9"/>
  <c r="H41" i="9"/>
  <c r="G41" i="9"/>
  <c r="F41" i="9"/>
  <c r="E41" i="9"/>
  <c r="D41" i="9"/>
  <c r="P39" i="9"/>
  <c r="O39" i="9"/>
  <c r="N39" i="9"/>
  <c r="M39" i="9"/>
  <c r="L39" i="9"/>
  <c r="K39" i="9"/>
  <c r="J39" i="9"/>
  <c r="I39" i="9"/>
  <c r="H39" i="9"/>
  <c r="G39" i="9"/>
  <c r="F39" i="9"/>
  <c r="E39" i="9"/>
  <c r="D39" i="9"/>
  <c r="P38" i="9"/>
  <c r="O38" i="9"/>
  <c r="N38" i="9"/>
  <c r="M38" i="9"/>
  <c r="L38" i="9"/>
  <c r="K38" i="9"/>
  <c r="J38" i="9"/>
  <c r="I38" i="9"/>
  <c r="H38" i="9"/>
  <c r="G38" i="9"/>
  <c r="F38" i="9"/>
  <c r="E38" i="9"/>
  <c r="D38" i="9"/>
  <c r="P36" i="9"/>
  <c r="O36" i="9"/>
  <c r="N36" i="9"/>
  <c r="M36" i="9"/>
  <c r="L36" i="9"/>
  <c r="K36" i="9"/>
  <c r="J36" i="9"/>
  <c r="I36" i="9"/>
  <c r="H36" i="9"/>
  <c r="G36" i="9"/>
  <c r="F36" i="9"/>
  <c r="E36" i="9"/>
  <c r="D36" i="9"/>
  <c r="P35" i="9"/>
  <c r="O35" i="9"/>
  <c r="N35" i="9"/>
  <c r="M35" i="9"/>
  <c r="L35" i="9"/>
  <c r="K35" i="9"/>
  <c r="J35" i="9"/>
  <c r="I35" i="9"/>
  <c r="H35" i="9"/>
  <c r="G35" i="9"/>
  <c r="F35" i="9"/>
  <c r="E35" i="9"/>
  <c r="D35" i="9"/>
  <c r="P33" i="9"/>
  <c r="P32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8" i="9"/>
  <c r="P17" i="9"/>
  <c r="P16" i="9"/>
  <c r="P15" i="9"/>
  <c r="P14" i="9"/>
  <c r="P13" i="9"/>
  <c r="P12" i="9"/>
  <c r="P11" i="9"/>
  <c r="P10" i="9"/>
  <c r="P9" i="9"/>
  <c r="P8" i="9"/>
  <c r="P7" i="9"/>
  <c r="P6" i="9"/>
  <c r="G2359" i="8"/>
  <c r="F2359" i="8"/>
  <c r="E2359" i="8"/>
  <c r="D2359" i="8"/>
  <c r="G2357" i="8"/>
  <c r="F2357" i="8"/>
  <c r="G2356" i="8"/>
  <c r="F2356" i="8"/>
  <c r="G2355" i="8"/>
  <c r="F2355" i="8"/>
  <c r="G2354" i="8"/>
  <c r="F2354" i="8"/>
  <c r="G2353" i="8"/>
  <c r="F2353" i="8"/>
  <c r="G2352" i="8"/>
  <c r="F2352" i="8"/>
  <c r="G2351" i="8"/>
  <c r="F2351" i="8"/>
  <c r="G2350" i="8"/>
  <c r="F2350" i="8"/>
  <c r="G2349" i="8"/>
  <c r="F2349" i="8"/>
  <c r="G2348" i="8"/>
  <c r="F2348" i="8"/>
  <c r="G2347" i="8"/>
  <c r="F2347" i="8"/>
  <c r="G2346" i="8"/>
  <c r="F2346" i="8"/>
  <c r="G2344" i="8"/>
  <c r="F2344" i="8"/>
  <c r="E2344" i="8"/>
  <c r="D2344" i="8"/>
  <c r="G2342" i="8"/>
  <c r="F2342" i="8"/>
  <c r="G2341" i="8"/>
  <c r="F2341" i="8"/>
  <c r="G2340" i="8"/>
  <c r="F2340" i="8"/>
  <c r="G2339" i="8"/>
  <c r="F2339" i="8"/>
  <c r="G2338" i="8"/>
  <c r="F2338" i="8"/>
  <c r="G2337" i="8"/>
  <c r="F2337" i="8"/>
  <c r="G2336" i="8"/>
  <c r="F2336" i="8"/>
  <c r="G2335" i="8"/>
  <c r="F2335" i="8"/>
  <c r="G2334" i="8"/>
  <c r="F2334" i="8"/>
  <c r="G2333" i="8"/>
  <c r="F2333" i="8"/>
  <c r="G2332" i="8"/>
  <c r="F2332" i="8"/>
  <c r="G2331" i="8"/>
  <c r="F2331" i="8"/>
  <c r="G2329" i="8"/>
  <c r="F2329" i="8"/>
  <c r="E2329" i="8"/>
  <c r="D2329" i="8"/>
  <c r="G2327" i="8"/>
  <c r="F2327" i="8"/>
  <c r="G2326" i="8"/>
  <c r="F2326" i="8"/>
  <c r="G2325" i="8"/>
  <c r="F2325" i="8"/>
  <c r="G2324" i="8"/>
  <c r="F2324" i="8"/>
  <c r="G2323" i="8"/>
  <c r="F2323" i="8"/>
  <c r="G2322" i="8"/>
  <c r="F2322" i="8"/>
  <c r="G2321" i="8"/>
  <c r="F2321" i="8"/>
  <c r="G2320" i="8"/>
  <c r="F2320" i="8"/>
  <c r="G2319" i="8"/>
  <c r="F2319" i="8"/>
  <c r="G2318" i="8"/>
  <c r="F2318" i="8"/>
  <c r="G2317" i="8"/>
  <c r="F2317" i="8"/>
  <c r="G2316" i="8"/>
  <c r="F2316" i="8"/>
  <c r="G2314" i="8"/>
  <c r="F2314" i="8"/>
  <c r="E2314" i="8"/>
  <c r="D2314" i="8"/>
  <c r="G2312" i="8"/>
  <c r="F2312" i="8"/>
  <c r="G2311" i="8"/>
  <c r="F2311" i="8"/>
  <c r="G2310" i="8"/>
  <c r="F2310" i="8"/>
  <c r="G2309" i="8"/>
  <c r="F2309" i="8"/>
  <c r="G2308" i="8"/>
  <c r="F2308" i="8"/>
  <c r="G2307" i="8"/>
  <c r="F2307" i="8"/>
  <c r="G2306" i="8"/>
  <c r="F2306" i="8"/>
  <c r="G2305" i="8"/>
  <c r="F2305" i="8"/>
  <c r="G2304" i="8"/>
  <c r="F2304" i="8"/>
  <c r="G2303" i="8"/>
  <c r="F2303" i="8"/>
  <c r="G2302" i="8"/>
  <c r="F2302" i="8"/>
  <c r="G2301" i="8"/>
  <c r="F2301" i="8"/>
  <c r="G2299" i="8"/>
  <c r="F2299" i="8"/>
  <c r="E2299" i="8"/>
  <c r="D2299" i="8"/>
  <c r="G2297" i="8"/>
  <c r="F2297" i="8"/>
  <c r="G2296" i="8"/>
  <c r="F2296" i="8"/>
  <c r="G2295" i="8"/>
  <c r="F2295" i="8"/>
  <c r="G2294" i="8"/>
  <c r="F2294" i="8"/>
  <c r="G2293" i="8"/>
  <c r="F2293" i="8"/>
  <c r="G2292" i="8"/>
  <c r="F2292" i="8"/>
  <c r="G2291" i="8"/>
  <c r="F2291" i="8"/>
  <c r="G2290" i="8"/>
  <c r="F2290" i="8"/>
  <c r="G2289" i="8"/>
  <c r="F2289" i="8"/>
  <c r="G2288" i="8"/>
  <c r="F2288" i="8"/>
  <c r="G2287" i="8"/>
  <c r="F2287" i="8"/>
  <c r="G2286" i="8"/>
  <c r="F2286" i="8"/>
  <c r="G2284" i="8"/>
  <c r="F2284" i="8"/>
  <c r="E2284" i="8"/>
  <c r="D2284" i="8"/>
  <c r="G2282" i="8"/>
  <c r="F2282" i="8"/>
  <c r="G2281" i="8"/>
  <c r="F2281" i="8"/>
  <c r="G2280" i="8"/>
  <c r="F2280" i="8"/>
  <c r="G2279" i="8"/>
  <c r="F2279" i="8"/>
  <c r="G2278" i="8"/>
  <c r="F2278" i="8"/>
  <c r="G2277" i="8"/>
  <c r="F2277" i="8"/>
  <c r="G2276" i="8"/>
  <c r="F2276" i="8"/>
  <c r="G2275" i="8"/>
  <c r="F2275" i="8"/>
  <c r="G2274" i="8"/>
  <c r="F2274" i="8"/>
  <c r="G2273" i="8"/>
  <c r="F2273" i="8"/>
  <c r="G2272" i="8"/>
  <c r="F2272" i="8"/>
  <c r="G2271" i="8"/>
  <c r="F2271" i="8"/>
  <c r="G2269" i="8"/>
  <c r="F2269" i="8"/>
  <c r="E2269" i="8"/>
  <c r="D2269" i="8"/>
  <c r="G2267" i="8"/>
  <c r="F2267" i="8"/>
  <c r="G2266" i="8"/>
  <c r="F2266" i="8"/>
  <c r="G2265" i="8"/>
  <c r="F2265" i="8"/>
  <c r="G2264" i="8"/>
  <c r="F2264" i="8"/>
  <c r="G2263" i="8"/>
  <c r="F2263" i="8"/>
  <c r="G2262" i="8"/>
  <c r="F2262" i="8"/>
  <c r="G2261" i="8"/>
  <c r="F2261" i="8"/>
  <c r="G2260" i="8"/>
  <c r="F2260" i="8"/>
  <c r="G2259" i="8"/>
  <c r="F2259" i="8"/>
  <c r="G2258" i="8"/>
  <c r="F2258" i="8"/>
  <c r="G2257" i="8"/>
  <c r="F2257" i="8"/>
  <c r="G2256" i="8"/>
  <c r="F2256" i="8"/>
  <c r="G2254" i="8"/>
  <c r="F2254" i="8"/>
  <c r="E2254" i="8"/>
  <c r="D2254" i="8"/>
  <c r="G2252" i="8"/>
  <c r="F2252" i="8"/>
  <c r="G2251" i="8"/>
  <c r="F2251" i="8"/>
  <c r="G2250" i="8"/>
  <c r="F2250" i="8"/>
  <c r="G2249" i="8"/>
  <c r="F2249" i="8"/>
  <c r="G2248" i="8"/>
  <c r="F2248" i="8"/>
  <c r="G2247" i="8"/>
  <c r="F2247" i="8"/>
  <c r="G2246" i="8"/>
  <c r="F2246" i="8"/>
  <c r="G2245" i="8"/>
  <c r="F2245" i="8"/>
  <c r="G2244" i="8"/>
  <c r="F2244" i="8"/>
  <c r="G2243" i="8"/>
  <c r="F2243" i="8"/>
  <c r="G2242" i="8"/>
  <c r="F2242" i="8"/>
  <c r="G2241" i="8"/>
  <c r="F2241" i="8"/>
  <c r="G2239" i="8"/>
  <c r="F2239" i="8"/>
  <c r="E2239" i="8"/>
  <c r="D2239" i="8"/>
  <c r="G2237" i="8"/>
  <c r="F2237" i="8"/>
  <c r="G2236" i="8"/>
  <c r="F2236" i="8"/>
  <c r="G2235" i="8"/>
  <c r="F2235" i="8"/>
  <c r="G2234" i="8"/>
  <c r="F2234" i="8"/>
  <c r="G2233" i="8"/>
  <c r="F2233" i="8"/>
  <c r="G2232" i="8"/>
  <c r="F2232" i="8"/>
  <c r="G2231" i="8"/>
  <c r="F2231" i="8"/>
  <c r="G2230" i="8"/>
  <c r="F2230" i="8"/>
  <c r="G2229" i="8"/>
  <c r="F2229" i="8"/>
  <c r="G2228" i="8"/>
  <c r="F2228" i="8"/>
  <c r="G2227" i="8"/>
  <c r="F2227" i="8"/>
  <c r="G2226" i="8"/>
  <c r="F2226" i="8"/>
  <c r="G2224" i="8"/>
  <c r="F2224" i="8"/>
  <c r="E2224" i="8"/>
  <c r="D2224" i="8"/>
  <c r="G2222" i="8"/>
  <c r="F2222" i="8"/>
  <c r="G2221" i="8"/>
  <c r="F2221" i="8"/>
  <c r="G2220" i="8"/>
  <c r="F2220" i="8"/>
  <c r="G2219" i="8"/>
  <c r="F2219" i="8"/>
  <c r="G2218" i="8"/>
  <c r="F2218" i="8"/>
  <c r="G2217" i="8"/>
  <c r="F2217" i="8"/>
  <c r="G2216" i="8"/>
  <c r="F2216" i="8"/>
  <c r="G2215" i="8"/>
  <c r="F2215" i="8"/>
  <c r="G2214" i="8"/>
  <c r="F2214" i="8"/>
  <c r="G2213" i="8"/>
  <c r="F2213" i="8"/>
  <c r="G2212" i="8"/>
  <c r="F2212" i="8"/>
  <c r="G2211" i="8"/>
  <c r="F2211" i="8"/>
  <c r="G2209" i="8"/>
  <c r="F2209" i="8"/>
  <c r="E2209" i="8"/>
  <c r="D2209" i="8"/>
  <c r="G2207" i="8"/>
  <c r="F2207" i="8"/>
  <c r="G2206" i="8"/>
  <c r="F2206" i="8"/>
  <c r="G2205" i="8"/>
  <c r="F2205" i="8"/>
  <c r="G2204" i="8"/>
  <c r="F2204" i="8"/>
  <c r="G2203" i="8"/>
  <c r="F2203" i="8"/>
  <c r="G2202" i="8"/>
  <c r="F2202" i="8"/>
  <c r="G2201" i="8"/>
  <c r="F2201" i="8"/>
  <c r="G2200" i="8"/>
  <c r="F2200" i="8"/>
  <c r="G2199" i="8"/>
  <c r="F2199" i="8"/>
  <c r="G2198" i="8"/>
  <c r="F2198" i="8"/>
  <c r="G2197" i="8"/>
  <c r="F2197" i="8"/>
  <c r="G2196" i="8"/>
  <c r="F2196" i="8"/>
  <c r="G2194" i="8"/>
  <c r="F2194" i="8"/>
  <c r="E2194" i="8"/>
  <c r="D2194" i="8"/>
  <c r="G2192" i="8"/>
  <c r="F2192" i="8"/>
  <c r="G2191" i="8"/>
  <c r="F2191" i="8"/>
  <c r="G2190" i="8"/>
  <c r="F2190" i="8"/>
  <c r="G2189" i="8"/>
  <c r="F2189" i="8"/>
  <c r="G2188" i="8"/>
  <c r="F2188" i="8"/>
  <c r="G2187" i="8"/>
  <c r="F2187" i="8"/>
  <c r="G2186" i="8"/>
  <c r="F2186" i="8"/>
  <c r="G2185" i="8"/>
  <c r="F2185" i="8"/>
  <c r="G2184" i="8"/>
  <c r="F2184" i="8"/>
  <c r="G2183" i="8"/>
  <c r="F2183" i="8"/>
  <c r="G2182" i="8"/>
  <c r="F2182" i="8"/>
  <c r="G2181" i="8"/>
  <c r="F2181" i="8"/>
  <c r="G2179" i="8"/>
  <c r="F2179" i="8"/>
  <c r="E2179" i="8"/>
  <c r="D2179" i="8"/>
  <c r="G2177" i="8"/>
  <c r="F2177" i="8"/>
  <c r="G2176" i="8"/>
  <c r="F2176" i="8"/>
  <c r="G2175" i="8"/>
  <c r="F2175" i="8"/>
  <c r="G2174" i="8"/>
  <c r="F2174" i="8"/>
  <c r="G2173" i="8"/>
  <c r="F2173" i="8"/>
  <c r="G2172" i="8"/>
  <c r="F2172" i="8"/>
  <c r="G2171" i="8"/>
  <c r="F2171" i="8"/>
  <c r="G2170" i="8"/>
  <c r="F2170" i="8"/>
  <c r="G2169" i="8"/>
  <c r="F2169" i="8"/>
  <c r="G2168" i="8"/>
  <c r="F2168" i="8"/>
  <c r="G2167" i="8"/>
  <c r="F2167" i="8"/>
  <c r="G2166" i="8"/>
  <c r="F2166" i="8"/>
  <c r="G2164" i="8"/>
  <c r="F2164" i="8"/>
  <c r="E2164" i="8"/>
  <c r="D2164" i="8"/>
  <c r="G2162" i="8"/>
  <c r="F2162" i="8"/>
  <c r="G2161" i="8"/>
  <c r="F2161" i="8"/>
  <c r="G2160" i="8"/>
  <c r="F2160" i="8"/>
  <c r="G2159" i="8"/>
  <c r="F2159" i="8"/>
  <c r="G2158" i="8"/>
  <c r="F2158" i="8"/>
  <c r="G2157" i="8"/>
  <c r="F2157" i="8"/>
  <c r="G2156" i="8"/>
  <c r="F2156" i="8"/>
  <c r="G2155" i="8"/>
  <c r="F2155" i="8"/>
  <c r="G2154" i="8"/>
  <c r="F2154" i="8"/>
  <c r="G2153" i="8"/>
  <c r="F2153" i="8"/>
  <c r="G2152" i="8"/>
  <c r="F2152" i="8"/>
  <c r="G2151" i="8"/>
  <c r="F2151" i="8"/>
  <c r="G2149" i="8"/>
  <c r="F2149" i="8"/>
  <c r="E2149" i="8"/>
  <c r="D2149" i="8"/>
  <c r="G2147" i="8"/>
  <c r="F2147" i="8"/>
  <c r="G2146" i="8"/>
  <c r="F2146" i="8"/>
  <c r="G2145" i="8"/>
  <c r="F2145" i="8"/>
  <c r="G2144" i="8"/>
  <c r="F2144" i="8"/>
  <c r="G2143" i="8"/>
  <c r="F2143" i="8"/>
  <c r="G2142" i="8"/>
  <c r="F2142" i="8"/>
  <c r="G2141" i="8"/>
  <c r="F2141" i="8"/>
  <c r="G2140" i="8"/>
  <c r="F2140" i="8"/>
  <c r="G2139" i="8"/>
  <c r="F2139" i="8"/>
  <c r="G2138" i="8"/>
  <c r="F2138" i="8"/>
  <c r="G2137" i="8"/>
  <c r="F2137" i="8"/>
  <c r="G2136" i="8"/>
  <c r="F2136" i="8"/>
  <c r="G2134" i="8"/>
  <c r="F2134" i="8"/>
  <c r="E2134" i="8"/>
  <c r="D2134" i="8"/>
  <c r="G2132" i="8"/>
  <c r="F2132" i="8"/>
  <c r="G2131" i="8"/>
  <c r="F2131" i="8"/>
  <c r="G2130" i="8"/>
  <c r="F2130" i="8"/>
  <c r="G2129" i="8"/>
  <c r="F2129" i="8"/>
  <c r="G2128" i="8"/>
  <c r="F2128" i="8"/>
  <c r="G2127" i="8"/>
  <c r="F2127" i="8"/>
  <c r="G2126" i="8"/>
  <c r="F2126" i="8"/>
  <c r="G2125" i="8"/>
  <c r="F2125" i="8"/>
  <c r="G2124" i="8"/>
  <c r="F2124" i="8"/>
  <c r="G2123" i="8"/>
  <c r="F2123" i="8"/>
  <c r="G2122" i="8"/>
  <c r="F2122" i="8"/>
  <c r="G2121" i="8"/>
  <c r="F2121" i="8"/>
  <c r="G2119" i="8"/>
  <c r="F2119" i="8"/>
  <c r="E2119" i="8"/>
  <c r="D2119" i="8"/>
  <c r="G2117" i="8"/>
  <c r="F2117" i="8"/>
  <c r="G2116" i="8"/>
  <c r="F2116" i="8"/>
  <c r="G2115" i="8"/>
  <c r="F2115" i="8"/>
  <c r="G2114" i="8"/>
  <c r="F2114" i="8"/>
  <c r="G2113" i="8"/>
  <c r="F2113" i="8"/>
  <c r="G2112" i="8"/>
  <c r="F2112" i="8"/>
  <c r="G2111" i="8"/>
  <c r="F2111" i="8"/>
  <c r="G2110" i="8"/>
  <c r="F2110" i="8"/>
  <c r="G2109" i="8"/>
  <c r="F2109" i="8"/>
  <c r="G2108" i="8"/>
  <c r="F2108" i="8"/>
  <c r="G2107" i="8"/>
  <c r="F2107" i="8"/>
  <c r="G2106" i="8"/>
  <c r="F2106" i="8"/>
  <c r="G2104" i="8"/>
  <c r="F2104" i="8"/>
  <c r="E2104" i="8"/>
  <c r="D2104" i="8"/>
  <c r="G2102" i="8"/>
  <c r="F2102" i="8"/>
  <c r="G2101" i="8"/>
  <c r="F2101" i="8"/>
  <c r="G2100" i="8"/>
  <c r="F2100" i="8"/>
  <c r="G2099" i="8"/>
  <c r="F2099" i="8"/>
  <c r="G2098" i="8"/>
  <c r="F2098" i="8"/>
  <c r="G2097" i="8"/>
  <c r="F2097" i="8"/>
  <c r="G2096" i="8"/>
  <c r="F2096" i="8"/>
  <c r="G2095" i="8"/>
  <c r="F2095" i="8"/>
  <c r="G2094" i="8"/>
  <c r="F2094" i="8"/>
  <c r="G2093" i="8"/>
  <c r="F2093" i="8"/>
  <c r="G2092" i="8"/>
  <c r="F2092" i="8"/>
  <c r="G2091" i="8"/>
  <c r="F2091" i="8"/>
  <c r="G2089" i="8"/>
  <c r="F2089" i="8"/>
  <c r="E2089" i="8"/>
  <c r="D2089" i="8"/>
  <c r="G2087" i="8"/>
  <c r="F2087" i="8"/>
  <c r="G2086" i="8"/>
  <c r="F2086" i="8"/>
  <c r="G2085" i="8"/>
  <c r="F2085" i="8"/>
  <c r="G2084" i="8"/>
  <c r="F2084" i="8"/>
  <c r="G2083" i="8"/>
  <c r="F2083" i="8"/>
  <c r="G2082" i="8"/>
  <c r="F2082" i="8"/>
  <c r="G2081" i="8"/>
  <c r="F2081" i="8"/>
  <c r="G2080" i="8"/>
  <c r="F2080" i="8"/>
  <c r="G2079" i="8"/>
  <c r="F2079" i="8"/>
  <c r="G2078" i="8"/>
  <c r="F2078" i="8"/>
  <c r="G2077" i="8"/>
  <c r="F2077" i="8"/>
  <c r="G2076" i="8"/>
  <c r="F2076" i="8"/>
  <c r="G2074" i="8"/>
  <c r="F2074" i="8"/>
  <c r="E2074" i="8"/>
  <c r="D2074" i="8"/>
  <c r="G2072" i="8"/>
  <c r="F2072" i="8"/>
  <c r="G2071" i="8"/>
  <c r="F2071" i="8"/>
  <c r="G2070" i="8"/>
  <c r="F2070" i="8"/>
  <c r="G2069" i="8"/>
  <c r="F2069" i="8"/>
  <c r="G2068" i="8"/>
  <c r="F2068" i="8"/>
  <c r="G2067" i="8"/>
  <c r="F2067" i="8"/>
  <c r="G2066" i="8"/>
  <c r="F2066" i="8"/>
  <c r="G2065" i="8"/>
  <c r="F2065" i="8"/>
  <c r="G2064" i="8"/>
  <c r="F2064" i="8"/>
  <c r="G2063" i="8"/>
  <c r="F2063" i="8"/>
  <c r="G2062" i="8"/>
  <c r="F2062" i="8"/>
  <c r="G2061" i="8"/>
  <c r="F2061" i="8"/>
  <c r="G2059" i="8"/>
  <c r="F2059" i="8"/>
  <c r="E2059" i="8"/>
  <c r="D2059" i="8"/>
  <c r="G2057" i="8"/>
  <c r="F2057" i="8"/>
  <c r="G2056" i="8"/>
  <c r="F2056" i="8"/>
  <c r="G2055" i="8"/>
  <c r="F2055" i="8"/>
  <c r="G2054" i="8"/>
  <c r="F2054" i="8"/>
  <c r="G2053" i="8"/>
  <c r="F2053" i="8"/>
  <c r="G2052" i="8"/>
  <c r="F2052" i="8"/>
  <c r="G2051" i="8"/>
  <c r="F2051" i="8"/>
  <c r="G2050" i="8"/>
  <c r="F2050" i="8"/>
  <c r="G2049" i="8"/>
  <c r="F2049" i="8"/>
  <c r="G2048" i="8"/>
  <c r="F2048" i="8"/>
  <c r="G2047" i="8"/>
  <c r="F2047" i="8"/>
  <c r="G2046" i="8"/>
  <c r="F2046" i="8"/>
  <c r="G2044" i="8"/>
  <c r="F2044" i="8"/>
  <c r="E2044" i="8"/>
  <c r="D2044" i="8"/>
  <c r="G2042" i="8"/>
  <c r="F2042" i="8"/>
  <c r="G2041" i="8"/>
  <c r="F2041" i="8"/>
  <c r="G2040" i="8"/>
  <c r="F2040" i="8"/>
  <c r="G2039" i="8"/>
  <c r="F2039" i="8"/>
  <c r="G2038" i="8"/>
  <c r="F2038" i="8"/>
  <c r="G2037" i="8"/>
  <c r="F2037" i="8"/>
  <c r="G2036" i="8"/>
  <c r="F2036" i="8"/>
  <c r="G2035" i="8"/>
  <c r="F2035" i="8"/>
  <c r="G2034" i="8"/>
  <c r="F2034" i="8"/>
  <c r="G2033" i="8"/>
  <c r="F2033" i="8"/>
  <c r="G2032" i="8"/>
  <c r="F2032" i="8"/>
  <c r="G2031" i="8"/>
  <c r="F2031" i="8"/>
  <c r="G2029" i="8"/>
  <c r="F2029" i="8"/>
  <c r="E2029" i="8"/>
  <c r="D2029" i="8"/>
  <c r="G2027" i="8"/>
  <c r="F2027" i="8"/>
  <c r="G2026" i="8"/>
  <c r="F2026" i="8"/>
  <c r="G2025" i="8"/>
  <c r="F2025" i="8"/>
  <c r="G2024" i="8"/>
  <c r="F2024" i="8"/>
  <c r="G2023" i="8"/>
  <c r="F2023" i="8"/>
  <c r="G2022" i="8"/>
  <c r="F2022" i="8"/>
  <c r="G2021" i="8"/>
  <c r="F2021" i="8"/>
  <c r="G2020" i="8"/>
  <c r="F2020" i="8"/>
  <c r="G2019" i="8"/>
  <c r="F2019" i="8"/>
  <c r="G2018" i="8"/>
  <c r="F2018" i="8"/>
  <c r="G2017" i="8"/>
  <c r="F2017" i="8"/>
  <c r="G2016" i="8"/>
  <c r="F2016" i="8"/>
  <c r="G2014" i="8"/>
  <c r="F2014" i="8"/>
  <c r="E2014" i="8"/>
  <c r="D2014" i="8"/>
  <c r="G2012" i="8"/>
  <c r="F2012" i="8"/>
  <c r="G2011" i="8"/>
  <c r="F2011" i="8"/>
  <c r="G2010" i="8"/>
  <c r="F2010" i="8"/>
  <c r="G2009" i="8"/>
  <c r="F2009" i="8"/>
  <c r="G2008" i="8"/>
  <c r="F2008" i="8"/>
  <c r="G2007" i="8"/>
  <c r="F2007" i="8"/>
  <c r="G2006" i="8"/>
  <c r="F2006" i="8"/>
  <c r="G2005" i="8"/>
  <c r="F2005" i="8"/>
  <c r="G2004" i="8"/>
  <c r="F2004" i="8"/>
  <c r="G2003" i="8"/>
  <c r="F2003" i="8"/>
  <c r="G2002" i="8"/>
  <c r="F2002" i="8"/>
  <c r="G2001" i="8"/>
  <c r="F2001" i="8"/>
  <c r="G1999" i="8"/>
  <c r="F1999" i="8"/>
  <c r="E1999" i="8"/>
  <c r="D1999" i="8"/>
  <c r="G1997" i="8"/>
  <c r="F1997" i="8"/>
  <c r="G1996" i="8"/>
  <c r="F1996" i="8"/>
  <c r="G1995" i="8"/>
  <c r="F1995" i="8"/>
  <c r="G1994" i="8"/>
  <c r="F1994" i="8"/>
  <c r="G1993" i="8"/>
  <c r="F1993" i="8"/>
  <c r="G1992" i="8"/>
  <c r="F1992" i="8"/>
  <c r="G1991" i="8"/>
  <c r="F1991" i="8"/>
  <c r="G1990" i="8"/>
  <c r="F1990" i="8"/>
  <c r="G1989" i="8"/>
  <c r="F1989" i="8"/>
  <c r="G1988" i="8"/>
  <c r="F1988" i="8"/>
  <c r="G1987" i="8"/>
  <c r="F1987" i="8"/>
  <c r="G1986" i="8"/>
  <c r="F1986" i="8"/>
  <c r="G1984" i="8"/>
  <c r="F1984" i="8"/>
  <c r="E1984" i="8"/>
  <c r="D1984" i="8"/>
  <c r="G1982" i="8"/>
  <c r="F1982" i="8"/>
  <c r="G1981" i="8"/>
  <c r="F1981" i="8"/>
  <c r="G1980" i="8"/>
  <c r="F1980" i="8"/>
  <c r="G1979" i="8"/>
  <c r="F1979" i="8"/>
  <c r="G1978" i="8"/>
  <c r="F1978" i="8"/>
  <c r="G1977" i="8"/>
  <c r="F1977" i="8"/>
  <c r="G1976" i="8"/>
  <c r="F1976" i="8"/>
  <c r="G1975" i="8"/>
  <c r="F1975" i="8"/>
  <c r="G1974" i="8"/>
  <c r="F1974" i="8"/>
  <c r="G1973" i="8"/>
  <c r="F1973" i="8"/>
  <c r="G1972" i="8"/>
  <c r="F1972" i="8"/>
  <c r="G1971" i="8"/>
  <c r="F1971" i="8"/>
  <c r="G1969" i="8"/>
  <c r="F1969" i="8"/>
  <c r="E1969" i="8"/>
  <c r="D1969" i="8"/>
  <c r="G1967" i="8"/>
  <c r="F1967" i="8"/>
  <c r="G1966" i="8"/>
  <c r="F1966" i="8"/>
  <c r="G1965" i="8"/>
  <c r="F1965" i="8"/>
  <c r="G1964" i="8"/>
  <c r="F1964" i="8"/>
  <c r="G1963" i="8"/>
  <c r="F1963" i="8"/>
  <c r="G1962" i="8"/>
  <c r="F1962" i="8"/>
  <c r="G1961" i="8"/>
  <c r="F1961" i="8"/>
  <c r="G1960" i="8"/>
  <c r="F1960" i="8"/>
  <c r="G1959" i="8"/>
  <c r="F1959" i="8"/>
  <c r="G1958" i="8"/>
  <c r="F1958" i="8"/>
  <c r="G1957" i="8"/>
  <c r="F1957" i="8"/>
  <c r="G1956" i="8"/>
  <c r="F1956" i="8"/>
  <c r="G1954" i="8"/>
  <c r="F1954" i="8"/>
  <c r="E1954" i="8"/>
  <c r="D1954" i="8"/>
  <c r="G1952" i="8"/>
  <c r="F1952" i="8"/>
  <c r="G1951" i="8"/>
  <c r="F1951" i="8"/>
  <c r="G1950" i="8"/>
  <c r="F1950" i="8"/>
  <c r="G1949" i="8"/>
  <c r="F1949" i="8"/>
  <c r="G1948" i="8"/>
  <c r="F1948" i="8"/>
  <c r="G1947" i="8"/>
  <c r="F1947" i="8"/>
  <c r="G1946" i="8"/>
  <c r="F1946" i="8"/>
  <c r="G1945" i="8"/>
  <c r="F1945" i="8"/>
  <c r="G1944" i="8"/>
  <c r="F1944" i="8"/>
  <c r="G1943" i="8"/>
  <c r="F1943" i="8"/>
  <c r="G1942" i="8"/>
  <c r="F1942" i="8"/>
  <c r="G1941" i="8"/>
  <c r="F1941" i="8"/>
  <c r="G1939" i="8"/>
  <c r="F1939" i="8"/>
  <c r="E1939" i="8"/>
  <c r="D1939" i="8"/>
  <c r="G1937" i="8"/>
  <c r="F1937" i="8"/>
  <c r="G1936" i="8"/>
  <c r="F1936" i="8"/>
  <c r="G1935" i="8"/>
  <c r="F1935" i="8"/>
  <c r="G1934" i="8"/>
  <c r="F1934" i="8"/>
  <c r="G1933" i="8"/>
  <c r="F1933" i="8"/>
  <c r="G1932" i="8"/>
  <c r="F1932" i="8"/>
  <c r="G1931" i="8"/>
  <c r="F1931" i="8"/>
  <c r="G1930" i="8"/>
  <c r="F1930" i="8"/>
  <c r="G1929" i="8"/>
  <c r="F1929" i="8"/>
  <c r="G1928" i="8"/>
  <c r="F1928" i="8"/>
  <c r="G1927" i="8"/>
  <c r="F1927" i="8"/>
  <c r="G1926" i="8"/>
  <c r="F1926" i="8"/>
  <c r="G1924" i="8"/>
  <c r="F1924" i="8"/>
  <c r="E1924" i="8"/>
  <c r="D1924" i="8"/>
  <c r="G1922" i="8"/>
  <c r="F1922" i="8"/>
  <c r="G1921" i="8"/>
  <c r="F1921" i="8"/>
  <c r="G1920" i="8"/>
  <c r="F1920" i="8"/>
  <c r="G1919" i="8"/>
  <c r="F1919" i="8"/>
  <c r="G1918" i="8"/>
  <c r="F1918" i="8"/>
  <c r="G1917" i="8"/>
  <c r="F1917" i="8"/>
  <c r="G1916" i="8"/>
  <c r="F1916" i="8"/>
  <c r="G1915" i="8"/>
  <c r="F1915" i="8"/>
  <c r="G1914" i="8"/>
  <c r="F1914" i="8"/>
  <c r="G1913" i="8"/>
  <c r="F1913" i="8"/>
  <c r="G1912" i="8"/>
  <c r="F1912" i="8"/>
  <c r="G1911" i="8"/>
  <c r="F1911" i="8"/>
  <c r="G1909" i="8"/>
  <c r="F1909" i="8"/>
  <c r="E1909" i="8"/>
  <c r="D1909" i="8"/>
  <c r="G1907" i="8"/>
  <c r="F1907" i="8"/>
  <c r="G1906" i="8"/>
  <c r="F1906" i="8"/>
  <c r="G1905" i="8"/>
  <c r="F1905" i="8"/>
  <c r="G1904" i="8"/>
  <c r="F1904" i="8"/>
  <c r="G1903" i="8"/>
  <c r="F1903" i="8"/>
  <c r="G1902" i="8"/>
  <c r="F1902" i="8"/>
  <c r="G1901" i="8"/>
  <c r="F1901" i="8"/>
  <c r="G1900" i="8"/>
  <c r="F1900" i="8"/>
  <c r="G1899" i="8"/>
  <c r="F1899" i="8"/>
  <c r="G1898" i="8"/>
  <c r="F1898" i="8"/>
  <c r="G1897" i="8"/>
  <c r="F1897" i="8"/>
  <c r="G1896" i="8"/>
  <c r="F1896" i="8"/>
  <c r="G1894" i="8"/>
  <c r="F1894" i="8"/>
  <c r="E1894" i="8"/>
  <c r="D1894" i="8"/>
  <c r="G1892" i="8"/>
  <c r="F1892" i="8"/>
  <c r="G1891" i="8"/>
  <c r="F1891" i="8"/>
  <c r="G1890" i="8"/>
  <c r="F1890" i="8"/>
  <c r="G1889" i="8"/>
  <c r="F1889" i="8"/>
  <c r="G1888" i="8"/>
  <c r="F1888" i="8"/>
  <c r="G1887" i="8"/>
  <c r="F1887" i="8"/>
  <c r="G1886" i="8"/>
  <c r="F1886" i="8"/>
  <c r="G1885" i="8"/>
  <c r="F1885" i="8"/>
  <c r="G1884" i="8"/>
  <c r="F1884" i="8"/>
  <c r="G1883" i="8"/>
  <c r="F1883" i="8"/>
  <c r="G1882" i="8"/>
  <c r="F1882" i="8"/>
  <c r="G1881" i="8"/>
  <c r="F1881" i="8"/>
  <c r="G1879" i="8"/>
  <c r="F1879" i="8"/>
  <c r="E1879" i="8"/>
  <c r="D1879" i="8"/>
  <c r="G1877" i="8"/>
  <c r="F1877" i="8"/>
  <c r="G1876" i="8"/>
  <c r="F1876" i="8"/>
  <c r="G1875" i="8"/>
  <c r="F1875" i="8"/>
  <c r="G1874" i="8"/>
  <c r="F1874" i="8"/>
  <c r="G1873" i="8"/>
  <c r="F1873" i="8"/>
  <c r="G1872" i="8"/>
  <c r="F1872" i="8"/>
  <c r="G1871" i="8"/>
  <c r="F1871" i="8"/>
  <c r="G1870" i="8"/>
  <c r="F1870" i="8"/>
  <c r="G1869" i="8"/>
  <c r="F1869" i="8"/>
  <c r="G1868" i="8"/>
  <c r="F1868" i="8"/>
  <c r="G1867" i="8"/>
  <c r="F1867" i="8"/>
  <c r="G1866" i="8"/>
  <c r="F1866" i="8"/>
  <c r="G1864" i="8"/>
  <c r="F1864" i="8"/>
  <c r="E1864" i="8"/>
  <c r="D1864" i="8"/>
  <c r="G1862" i="8"/>
  <c r="F1862" i="8"/>
  <c r="G1861" i="8"/>
  <c r="F1861" i="8"/>
  <c r="G1860" i="8"/>
  <c r="F1860" i="8"/>
  <c r="G1859" i="8"/>
  <c r="F1859" i="8"/>
  <c r="G1858" i="8"/>
  <c r="F1858" i="8"/>
  <c r="G1857" i="8"/>
  <c r="F1857" i="8"/>
  <c r="G1856" i="8"/>
  <c r="F1856" i="8"/>
  <c r="G1855" i="8"/>
  <c r="F1855" i="8"/>
  <c r="G1854" i="8"/>
  <c r="F1854" i="8"/>
  <c r="G1853" i="8"/>
  <c r="F1853" i="8"/>
  <c r="G1852" i="8"/>
  <c r="F1852" i="8"/>
  <c r="G1851" i="8"/>
  <c r="F1851" i="8"/>
  <c r="G1849" i="8"/>
  <c r="F1849" i="8"/>
  <c r="E1849" i="8"/>
  <c r="D1849" i="8"/>
  <c r="G1847" i="8"/>
  <c r="F1847" i="8"/>
  <c r="G1846" i="8"/>
  <c r="F1846" i="8"/>
  <c r="G1845" i="8"/>
  <c r="F1845" i="8"/>
  <c r="G1844" i="8"/>
  <c r="F1844" i="8"/>
  <c r="G1843" i="8"/>
  <c r="F1843" i="8"/>
  <c r="G1842" i="8"/>
  <c r="F1842" i="8"/>
  <c r="G1841" i="8"/>
  <c r="F1841" i="8"/>
  <c r="G1840" i="8"/>
  <c r="F1840" i="8"/>
  <c r="G1839" i="8"/>
  <c r="F1839" i="8"/>
  <c r="G1838" i="8"/>
  <c r="F1838" i="8"/>
  <c r="G1837" i="8"/>
  <c r="F1837" i="8"/>
  <c r="G1836" i="8"/>
  <c r="F1836" i="8"/>
  <c r="G1834" i="8"/>
  <c r="F1834" i="8"/>
  <c r="E1834" i="8"/>
  <c r="D1834" i="8"/>
  <c r="G1832" i="8"/>
  <c r="F1832" i="8"/>
  <c r="G1831" i="8"/>
  <c r="F1831" i="8"/>
  <c r="G1830" i="8"/>
  <c r="F1830" i="8"/>
  <c r="G1829" i="8"/>
  <c r="F1829" i="8"/>
  <c r="G1828" i="8"/>
  <c r="F1828" i="8"/>
  <c r="G1827" i="8"/>
  <c r="F1827" i="8"/>
  <c r="G1826" i="8"/>
  <c r="F1826" i="8"/>
  <c r="G1825" i="8"/>
  <c r="F1825" i="8"/>
  <c r="G1824" i="8"/>
  <c r="F1824" i="8"/>
  <c r="G1823" i="8"/>
  <c r="F1823" i="8"/>
  <c r="G1822" i="8"/>
  <c r="F1822" i="8"/>
  <c r="G1821" i="8"/>
  <c r="F1821" i="8"/>
  <c r="G1819" i="8"/>
  <c r="F1819" i="8"/>
  <c r="E1819" i="8"/>
  <c r="D1819" i="8"/>
  <c r="G1817" i="8"/>
  <c r="F1817" i="8"/>
  <c r="G1816" i="8"/>
  <c r="F1816" i="8"/>
  <c r="G1815" i="8"/>
  <c r="F1815" i="8"/>
  <c r="G1814" i="8"/>
  <c r="F1814" i="8"/>
  <c r="G1813" i="8"/>
  <c r="F1813" i="8"/>
  <c r="G1812" i="8"/>
  <c r="F1812" i="8"/>
  <c r="G1811" i="8"/>
  <c r="F1811" i="8"/>
  <c r="G1810" i="8"/>
  <c r="F1810" i="8"/>
  <c r="G1809" i="8"/>
  <c r="F1809" i="8"/>
  <c r="G1808" i="8"/>
  <c r="F1808" i="8"/>
  <c r="G1807" i="8"/>
  <c r="F1807" i="8"/>
  <c r="G1806" i="8"/>
  <c r="F1806" i="8"/>
  <c r="G1804" i="8"/>
  <c r="F1804" i="8"/>
  <c r="E1804" i="8"/>
  <c r="D1804" i="8"/>
  <c r="G1802" i="8"/>
  <c r="F1802" i="8"/>
  <c r="G1801" i="8"/>
  <c r="F1801" i="8"/>
  <c r="G1800" i="8"/>
  <c r="F1800" i="8"/>
  <c r="G1799" i="8"/>
  <c r="F1799" i="8"/>
  <c r="G1798" i="8"/>
  <c r="F1798" i="8"/>
  <c r="G1797" i="8"/>
  <c r="F1797" i="8"/>
  <c r="G1796" i="8"/>
  <c r="F1796" i="8"/>
  <c r="G1795" i="8"/>
  <c r="F1795" i="8"/>
  <c r="G1794" i="8"/>
  <c r="F1794" i="8"/>
  <c r="G1793" i="8"/>
  <c r="F1793" i="8"/>
  <c r="G1792" i="8"/>
  <c r="F1792" i="8"/>
  <c r="G1791" i="8"/>
  <c r="F1791" i="8"/>
  <c r="G1789" i="8"/>
  <c r="F1789" i="8"/>
  <c r="E1789" i="8"/>
  <c r="D1789" i="8"/>
  <c r="G1787" i="8"/>
  <c r="F1787" i="8"/>
  <c r="G1786" i="8"/>
  <c r="F1786" i="8"/>
  <c r="G1785" i="8"/>
  <c r="F1785" i="8"/>
  <c r="G1784" i="8"/>
  <c r="F1784" i="8"/>
  <c r="G1783" i="8"/>
  <c r="F1783" i="8"/>
  <c r="G1782" i="8"/>
  <c r="F1782" i="8"/>
  <c r="G1781" i="8"/>
  <c r="F1781" i="8"/>
  <c r="G1780" i="8"/>
  <c r="F1780" i="8"/>
  <c r="G1779" i="8"/>
  <c r="F1779" i="8"/>
  <c r="G1778" i="8"/>
  <c r="F1778" i="8"/>
  <c r="G1777" i="8"/>
  <c r="F1777" i="8"/>
  <c r="G1776" i="8"/>
  <c r="F1776" i="8"/>
  <c r="G1774" i="8"/>
  <c r="F1774" i="8"/>
  <c r="E1774" i="8"/>
  <c r="D1774" i="8"/>
  <c r="G1772" i="8"/>
  <c r="F1772" i="8"/>
  <c r="G1771" i="8"/>
  <c r="F1771" i="8"/>
  <c r="G1770" i="8"/>
  <c r="F1770" i="8"/>
  <c r="G1769" i="8"/>
  <c r="F1769" i="8"/>
  <c r="G1768" i="8"/>
  <c r="F1768" i="8"/>
  <c r="G1767" i="8"/>
  <c r="F1767" i="8"/>
  <c r="G1766" i="8"/>
  <c r="F1766" i="8"/>
  <c r="G1765" i="8"/>
  <c r="F1765" i="8"/>
  <c r="G1764" i="8"/>
  <c r="F1764" i="8"/>
  <c r="G1763" i="8"/>
  <c r="F1763" i="8"/>
  <c r="G1762" i="8"/>
  <c r="F1762" i="8"/>
  <c r="G1761" i="8"/>
  <c r="F1761" i="8"/>
  <c r="G1759" i="8"/>
  <c r="F1759" i="8"/>
  <c r="E1759" i="8"/>
  <c r="D1759" i="8"/>
  <c r="G1757" i="8"/>
  <c r="F1757" i="8"/>
  <c r="G1756" i="8"/>
  <c r="F1756" i="8"/>
  <c r="G1755" i="8"/>
  <c r="F1755" i="8"/>
  <c r="G1754" i="8"/>
  <c r="F1754" i="8"/>
  <c r="G1753" i="8"/>
  <c r="F1753" i="8"/>
  <c r="G1752" i="8"/>
  <c r="F1752" i="8"/>
  <c r="G1751" i="8"/>
  <c r="F1751" i="8"/>
  <c r="G1750" i="8"/>
  <c r="F1750" i="8"/>
  <c r="G1749" i="8"/>
  <c r="F1749" i="8"/>
  <c r="G1748" i="8"/>
  <c r="F1748" i="8"/>
  <c r="G1747" i="8"/>
  <c r="F1747" i="8"/>
  <c r="G1746" i="8"/>
  <c r="F1746" i="8"/>
  <c r="G1744" i="8"/>
  <c r="F1744" i="8"/>
  <c r="E1744" i="8"/>
  <c r="D1744" i="8"/>
  <c r="G1742" i="8"/>
  <c r="F1742" i="8"/>
  <c r="G1741" i="8"/>
  <c r="F1741" i="8"/>
  <c r="G1740" i="8"/>
  <c r="F1740" i="8"/>
  <c r="G1739" i="8"/>
  <c r="F1739" i="8"/>
  <c r="G1738" i="8"/>
  <c r="F1738" i="8"/>
  <c r="G1737" i="8"/>
  <c r="F1737" i="8"/>
  <c r="G1736" i="8"/>
  <c r="F1736" i="8"/>
  <c r="G1735" i="8"/>
  <c r="F1735" i="8"/>
  <c r="G1734" i="8"/>
  <c r="F1734" i="8"/>
  <c r="G1733" i="8"/>
  <c r="F1733" i="8"/>
  <c r="G1732" i="8"/>
  <c r="F1732" i="8"/>
  <c r="G1731" i="8"/>
  <c r="F1731" i="8"/>
  <c r="G1729" i="8"/>
  <c r="F1729" i="8"/>
  <c r="E1729" i="8"/>
  <c r="D1729" i="8"/>
  <c r="G1727" i="8"/>
  <c r="F1727" i="8"/>
  <c r="G1726" i="8"/>
  <c r="F1726" i="8"/>
  <c r="G1725" i="8"/>
  <c r="F1725" i="8"/>
  <c r="G1724" i="8"/>
  <c r="F1724" i="8"/>
  <c r="G1723" i="8"/>
  <c r="F1723" i="8"/>
  <c r="G1722" i="8"/>
  <c r="F1722" i="8"/>
  <c r="G1721" i="8"/>
  <c r="F1721" i="8"/>
  <c r="G1720" i="8"/>
  <c r="F1720" i="8"/>
  <c r="G1719" i="8"/>
  <c r="F1719" i="8"/>
  <c r="G1718" i="8"/>
  <c r="F1718" i="8"/>
  <c r="G1717" i="8"/>
  <c r="F1717" i="8"/>
  <c r="G1716" i="8"/>
  <c r="F1716" i="8"/>
  <c r="G1714" i="8"/>
  <c r="F1714" i="8"/>
  <c r="E1714" i="8"/>
  <c r="D1714" i="8"/>
  <c r="G1712" i="8"/>
  <c r="F1712" i="8"/>
  <c r="G1711" i="8"/>
  <c r="F1711" i="8"/>
  <c r="G1710" i="8"/>
  <c r="F1710" i="8"/>
  <c r="G1709" i="8"/>
  <c r="F1709" i="8"/>
  <c r="G1708" i="8"/>
  <c r="F1708" i="8"/>
  <c r="G1707" i="8"/>
  <c r="F1707" i="8"/>
  <c r="G1706" i="8"/>
  <c r="F1706" i="8"/>
  <c r="G1705" i="8"/>
  <c r="F1705" i="8"/>
  <c r="G1704" i="8"/>
  <c r="F1704" i="8"/>
  <c r="G1703" i="8"/>
  <c r="F1703" i="8"/>
  <c r="G1702" i="8"/>
  <c r="F1702" i="8"/>
  <c r="G1701" i="8"/>
  <c r="F1701" i="8"/>
  <c r="G1699" i="8"/>
  <c r="F1699" i="8"/>
  <c r="E1699" i="8"/>
  <c r="D1699" i="8"/>
  <c r="G1697" i="8"/>
  <c r="F1697" i="8"/>
  <c r="G1696" i="8"/>
  <c r="F1696" i="8"/>
  <c r="G1695" i="8"/>
  <c r="F1695" i="8"/>
  <c r="G1694" i="8"/>
  <c r="F1694" i="8"/>
  <c r="G1693" i="8"/>
  <c r="F1693" i="8"/>
  <c r="G1692" i="8"/>
  <c r="F1692" i="8"/>
  <c r="G1691" i="8"/>
  <c r="F1691" i="8"/>
  <c r="G1690" i="8"/>
  <c r="F1690" i="8"/>
  <c r="G1689" i="8"/>
  <c r="F1689" i="8"/>
  <c r="G1688" i="8"/>
  <c r="F1688" i="8"/>
  <c r="G1687" i="8"/>
  <c r="F1687" i="8"/>
  <c r="G1686" i="8"/>
  <c r="F1686" i="8"/>
  <c r="G1684" i="8"/>
  <c r="F1684" i="8"/>
  <c r="E1684" i="8"/>
  <c r="D1684" i="8"/>
  <c r="G1682" i="8"/>
  <c r="F1682" i="8"/>
  <c r="G1681" i="8"/>
  <c r="F1681" i="8"/>
  <c r="G1680" i="8"/>
  <c r="F1680" i="8"/>
  <c r="G1679" i="8"/>
  <c r="F1679" i="8"/>
  <c r="G1678" i="8"/>
  <c r="F1678" i="8"/>
  <c r="G1677" i="8"/>
  <c r="F1677" i="8"/>
  <c r="G1676" i="8"/>
  <c r="F1676" i="8"/>
  <c r="G1675" i="8"/>
  <c r="F1675" i="8"/>
  <c r="G1674" i="8"/>
  <c r="F1674" i="8"/>
  <c r="G1673" i="8"/>
  <c r="F1673" i="8"/>
  <c r="G1672" i="8"/>
  <c r="F1672" i="8"/>
  <c r="G1671" i="8"/>
  <c r="F1671" i="8"/>
  <c r="G1669" i="8"/>
  <c r="F1669" i="8"/>
  <c r="E1669" i="8"/>
  <c r="D1669" i="8"/>
  <c r="G1667" i="8"/>
  <c r="F1667" i="8"/>
  <c r="G1666" i="8"/>
  <c r="F1666" i="8"/>
  <c r="G1665" i="8"/>
  <c r="F1665" i="8"/>
  <c r="G1664" i="8"/>
  <c r="F1664" i="8"/>
  <c r="G1663" i="8"/>
  <c r="F1663" i="8"/>
  <c r="G1662" i="8"/>
  <c r="F1662" i="8"/>
  <c r="G1661" i="8"/>
  <c r="F1661" i="8"/>
  <c r="G1660" i="8"/>
  <c r="F1660" i="8"/>
  <c r="G1659" i="8"/>
  <c r="F1659" i="8"/>
  <c r="G1658" i="8"/>
  <c r="F1658" i="8"/>
  <c r="G1657" i="8"/>
  <c r="F1657" i="8"/>
  <c r="G1656" i="8"/>
  <c r="F1656" i="8"/>
  <c r="G1654" i="8"/>
  <c r="F1654" i="8"/>
  <c r="E1654" i="8"/>
  <c r="D1654" i="8"/>
  <c r="G1652" i="8"/>
  <c r="F1652" i="8"/>
  <c r="G1651" i="8"/>
  <c r="F1651" i="8"/>
  <c r="G1650" i="8"/>
  <c r="F1650" i="8"/>
  <c r="G1649" i="8"/>
  <c r="F1649" i="8"/>
  <c r="G1648" i="8"/>
  <c r="F1648" i="8"/>
  <c r="G1647" i="8"/>
  <c r="F1647" i="8"/>
  <c r="G1646" i="8"/>
  <c r="F1646" i="8"/>
  <c r="G1645" i="8"/>
  <c r="F1645" i="8"/>
  <c r="G1644" i="8"/>
  <c r="F1644" i="8"/>
  <c r="G1643" i="8"/>
  <c r="F1643" i="8"/>
  <c r="G1642" i="8"/>
  <c r="F1642" i="8"/>
  <c r="G1641" i="8"/>
  <c r="F1641" i="8"/>
  <c r="G1639" i="8"/>
  <c r="F1639" i="8"/>
  <c r="E1639" i="8"/>
  <c r="D1639" i="8"/>
  <c r="G1637" i="8"/>
  <c r="F1637" i="8"/>
  <c r="G1636" i="8"/>
  <c r="F1636" i="8"/>
  <c r="G1635" i="8"/>
  <c r="F1635" i="8"/>
  <c r="G1634" i="8"/>
  <c r="F1634" i="8"/>
  <c r="G1633" i="8"/>
  <c r="F1633" i="8"/>
  <c r="G1632" i="8"/>
  <c r="F1632" i="8"/>
  <c r="G1631" i="8"/>
  <c r="F1631" i="8"/>
  <c r="G1630" i="8"/>
  <c r="F1630" i="8"/>
  <c r="G1629" i="8"/>
  <c r="F1629" i="8"/>
  <c r="G1628" i="8"/>
  <c r="F1628" i="8"/>
  <c r="G1627" i="8"/>
  <c r="F1627" i="8"/>
  <c r="G1626" i="8"/>
  <c r="F1626" i="8"/>
  <c r="G1624" i="8"/>
  <c r="F1624" i="8"/>
  <c r="E1624" i="8"/>
  <c r="D1624" i="8"/>
  <c r="G1622" i="8"/>
  <c r="F1622" i="8"/>
  <c r="G1621" i="8"/>
  <c r="F1621" i="8"/>
  <c r="G1620" i="8"/>
  <c r="F1620" i="8"/>
  <c r="G1619" i="8"/>
  <c r="F1619" i="8"/>
  <c r="G1618" i="8"/>
  <c r="F1618" i="8"/>
  <c r="G1617" i="8"/>
  <c r="F1617" i="8"/>
  <c r="G1616" i="8"/>
  <c r="F1616" i="8"/>
  <c r="G1615" i="8"/>
  <c r="F1615" i="8"/>
  <c r="G1614" i="8"/>
  <c r="F1614" i="8"/>
  <c r="G1613" i="8"/>
  <c r="F1613" i="8"/>
  <c r="G1612" i="8"/>
  <c r="F1612" i="8"/>
  <c r="G1611" i="8"/>
  <c r="F1611" i="8"/>
  <c r="G1609" i="8"/>
  <c r="F1609" i="8"/>
  <c r="E1609" i="8"/>
  <c r="D1609" i="8"/>
  <c r="G1607" i="8"/>
  <c r="F1607" i="8"/>
  <c r="G1606" i="8"/>
  <c r="F1606" i="8"/>
  <c r="G1605" i="8"/>
  <c r="F1605" i="8"/>
  <c r="G1604" i="8"/>
  <c r="F1604" i="8"/>
  <c r="G1603" i="8"/>
  <c r="F1603" i="8"/>
  <c r="G1602" i="8"/>
  <c r="F1602" i="8"/>
  <c r="G1601" i="8"/>
  <c r="F1601" i="8"/>
  <c r="G1600" i="8"/>
  <c r="F1600" i="8"/>
  <c r="G1599" i="8"/>
  <c r="F1599" i="8"/>
  <c r="G1598" i="8"/>
  <c r="F1598" i="8"/>
  <c r="G1597" i="8"/>
  <c r="F1597" i="8"/>
  <c r="G1596" i="8"/>
  <c r="F1596" i="8"/>
  <c r="G1594" i="8"/>
  <c r="F1594" i="8"/>
  <c r="E1594" i="8"/>
  <c r="D1594" i="8"/>
  <c r="G1592" i="8"/>
  <c r="F1592" i="8"/>
  <c r="G1591" i="8"/>
  <c r="F1591" i="8"/>
  <c r="G1590" i="8"/>
  <c r="F1590" i="8"/>
  <c r="G1589" i="8"/>
  <c r="F1589" i="8"/>
  <c r="G1588" i="8"/>
  <c r="F1588" i="8"/>
  <c r="G1587" i="8"/>
  <c r="F1587" i="8"/>
  <c r="G1586" i="8"/>
  <c r="F1586" i="8"/>
  <c r="G1585" i="8"/>
  <c r="F1585" i="8"/>
  <c r="G1584" i="8"/>
  <c r="F1584" i="8"/>
  <c r="G1583" i="8"/>
  <c r="F1583" i="8"/>
  <c r="G1582" i="8"/>
  <c r="F1582" i="8"/>
  <c r="G1581" i="8"/>
  <c r="F1581" i="8"/>
  <c r="G1579" i="8"/>
  <c r="F1579" i="8"/>
  <c r="E1579" i="8"/>
  <c r="D1579" i="8"/>
  <c r="G1577" i="8"/>
  <c r="F1577" i="8"/>
  <c r="G1576" i="8"/>
  <c r="F1576" i="8"/>
  <c r="G1575" i="8"/>
  <c r="F1575" i="8"/>
  <c r="G1574" i="8"/>
  <c r="F1574" i="8"/>
  <c r="G1573" i="8"/>
  <c r="F1573" i="8"/>
  <c r="G1572" i="8"/>
  <c r="F1572" i="8"/>
  <c r="G1571" i="8"/>
  <c r="F1571" i="8"/>
  <c r="G1570" i="8"/>
  <c r="F1570" i="8"/>
  <c r="G1569" i="8"/>
  <c r="F1569" i="8"/>
  <c r="G1568" i="8"/>
  <c r="F1568" i="8"/>
  <c r="G1567" i="8"/>
  <c r="F1567" i="8"/>
  <c r="G1566" i="8"/>
  <c r="F1566" i="8"/>
  <c r="G1564" i="8"/>
  <c r="F1564" i="8"/>
  <c r="E1564" i="8"/>
  <c r="D1564" i="8"/>
  <c r="G1562" i="8"/>
  <c r="F1562" i="8"/>
  <c r="G1561" i="8"/>
  <c r="F1561" i="8"/>
  <c r="G1560" i="8"/>
  <c r="F1560" i="8"/>
  <c r="G1559" i="8"/>
  <c r="F1559" i="8"/>
  <c r="G1558" i="8"/>
  <c r="F1558" i="8"/>
  <c r="G1557" i="8"/>
  <c r="F1557" i="8"/>
  <c r="G1556" i="8"/>
  <c r="F1556" i="8"/>
  <c r="G1555" i="8"/>
  <c r="F1555" i="8"/>
  <c r="G1554" i="8"/>
  <c r="F1554" i="8"/>
  <c r="G1553" i="8"/>
  <c r="F1553" i="8"/>
  <c r="G1552" i="8"/>
  <c r="F1552" i="8"/>
  <c r="G1551" i="8"/>
  <c r="F1551" i="8"/>
  <c r="G1549" i="8"/>
  <c r="F1549" i="8"/>
  <c r="E1549" i="8"/>
  <c r="D1549" i="8"/>
  <c r="G1547" i="8"/>
  <c r="F1547" i="8"/>
  <c r="G1546" i="8"/>
  <c r="F1546" i="8"/>
  <c r="G1545" i="8"/>
  <c r="F1545" i="8"/>
  <c r="G1544" i="8"/>
  <c r="F1544" i="8"/>
  <c r="G1543" i="8"/>
  <c r="F1543" i="8"/>
  <c r="G1542" i="8"/>
  <c r="F1542" i="8"/>
  <c r="G1541" i="8"/>
  <c r="F1541" i="8"/>
  <c r="G1540" i="8"/>
  <c r="F1540" i="8"/>
  <c r="G1539" i="8"/>
  <c r="F1539" i="8"/>
  <c r="G1538" i="8"/>
  <c r="F1538" i="8"/>
  <c r="G1537" i="8"/>
  <c r="F1537" i="8"/>
  <c r="G1536" i="8"/>
  <c r="F1536" i="8"/>
  <c r="G1534" i="8"/>
  <c r="F1534" i="8"/>
  <c r="E1534" i="8"/>
  <c r="D1534" i="8"/>
  <c r="G1532" i="8"/>
  <c r="F1532" i="8"/>
  <c r="G1531" i="8"/>
  <c r="F1531" i="8"/>
  <c r="G1530" i="8"/>
  <c r="F1530" i="8"/>
  <c r="G1529" i="8"/>
  <c r="F1529" i="8"/>
  <c r="G1528" i="8"/>
  <c r="F1528" i="8"/>
  <c r="G1527" i="8"/>
  <c r="F1527" i="8"/>
  <c r="G1526" i="8"/>
  <c r="F1526" i="8"/>
  <c r="G1525" i="8"/>
  <c r="F1525" i="8"/>
  <c r="G1524" i="8"/>
  <c r="F1524" i="8"/>
  <c r="G1523" i="8"/>
  <c r="F1523" i="8"/>
  <c r="G1522" i="8"/>
  <c r="F1522" i="8"/>
  <c r="G1521" i="8"/>
  <c r="F1521" i="8"/>
  <c r="G1519" i="8"/>
  <c r="F1519" i="8"/>
  <c r="E1519" i="8"/>
  <c r="D1519" i="8"/>
  <c r="G1517" i="8"/>
  <c r="F1517" i="8"/>
  <c r="G1516" i="8"/>
  <c r="F1516" i="8"/>
  <c r="G1515" i="8"/>
  <c r="F1515" i="8"/>
  <c r="G1514" i="8"/>
  <c r="F1514" i="8"/>
  <c r="G1513" i="8"/>
  <c r="F1513" i="8"/>
  <c r="G1512" i="8"/>
  <c r="F1512" i="8"/>
  <c r="G1511" i="8"/>
  <c r="F1511" i="8"/>
  <c r="G1510" i="8"/>
  <c r="F1510" i="8"/>
  <c r="G1509" i="8"/>
  <c r="F1509" i="8"/>
  <c r="G1508" i="8"/>
  <c r="F1508" i="8"/>
  <c r="G1507" i="8"/>
  <c r="F1507" i="8"/>
  <c r="G1506" i="8"/>
  <c r="F1506" i="8"/>
  <c r="G1504" i="8"/>
  <c r="F1504" i="8"/>
  <c r="E1504" i="8"/>
  <c r="D1504" i="8"/>
  <c r="G1502" i="8"/>
  <c r="F1502" i="8"/>
  <c r="G1501" i="8"/>
  <c r="F1501" i="8"/>
  <c r="G1500" i="8"/>
  <c r="F1500" i="8"/>
  <c r="G1499" i="8"/>
  <c r="F1499" i="8"/>
  <c r="G1498" i="8"/>
  <c r="F1498" i="8"/>
  <c r="G1497" i="8"/>
  <c r="F1497" i="8"/>
  <c r="G1496" i="8"/>
  <c r="F1496" i="8"/>
  <c r="G1495" i="8"/>
  <c r="F1495" i="8"/>
  <c r="G1494" i="8"/>
  <c r="F1494" i="8"/>
  <c r="G1493" i="8"/>
  <c r="F1493" i="8"/>
  <c r="G1492" i="8"/>
  <c r="F1492" i="8"/>
  <c r="G1491" i="8"/>
  <c r="F1491" i="8"/>
  <c r="G1489" i="8"/>
  <c r="F1489" i="8"/>
  <c r="E1489" i="8"/>
  <c r="D1489" i="8"/>
  <c r="G1487" i="8"/>
  <c r="F1487" i="8"/>
  <c r="G1486" i="8"/>
  <c r="F1486" i="8"/>
  <c r="G1485" i="8"/>
  <c r="F1485" i="8"/>
  <c r="G1484" i="8"/>
  <c r="F1484" i="8"/>
  <c r="G1483" i="8"/>
  <c r="F1483" i="8"/>
  <c r="G1482" i="8"/>
  <c r="F1482" i="8"/>
  <c r="G1481" i="8"/>
  <c r="F1481" i="8"/>
  <c r="G1480" i="8"/>
  <c r="F1480" i="8"/>
  <c r="G1479" i="8"/>
  <c r="F1479" i="8"/>
  <c r="G1478" i="8"/>
  <c r="F1478" i="8"/>
  <c r="G1477" i="8"/>
  <c r="F1477" i="8"/>
  <c r="G1476" i="8"/>
  <c r="F1476" i="8"/>
  <c r="G1474" i="8"/>
  <c r="F1474" i="8"/>
  <c r="E1474" i="8"/>
  <c r="D1474" i="8"/>
  <c r="G1472" i="8"/>
  <c r="F1472" i="8"/>
  <c r="G1471" i="8"/>
  <c r="F1471" i="8"/>
  <c r="G1470" i="8"/>
  <c r="F1470" i="8"/>
  <c r="G1469" i="8"/>
  <c r="F1469" i="8"/>
  <c r="G1468" i="8"/>
  <c r="F1468" i="8"/>
  <c r="G1467" i="8"/>
  <c r="F1467" i="8"/>
  <c r="G1466" i="8"/>
  <c r="F1466" i="8"/>
  <c r="G1465" i="8"/>
  <c r="F1465" i="8"/>
  <c r="G1464" i="8"/>
  <c r="F1464" i="8"/>
  <c r="G1463" i="8"/>
  <c r="F1463" i="8"/>
  <c r="G1462" i="8"/>
  <c r="F1462" i="8"/>
  <c r="G1461" i="8"/>
  <c r="F1461" i="8"/>
  <c r="G1459" i="8"/>
  <c r="F1459" i="8"/>
  <c r="E1459" i="8"/>
  <c r="D1459" i="8"/>
  <c r="G1457" i="8"/>
  <c r="F1457" i="8"/>
  <c r="G1456" i="8"/>
  <c r="F1456" i="8"/>
  <c r="G1455" i="8"/>
  <c r="F1455" i="8"/>
  <c r="G1454" i="8"/>
  <c r="F1454" i="8"/>
  <c r="G1453" i="8"/>
  <c r="F1453" i="8"/>
  <c r="G1452" i="8"/>
  <c r="F1452" i="8"/>
  <c r="G1451" i="8"/>
  <c r="F1451" i="8"/>
  <c r="G1450" i="8"/>
  <c r="F1450" i="8"/>
  <c r="G1449" i="8"/>
  <c r="F1449" i="8"/>
  <c r="G1448" i="8"/>
  <c r="F1448" i="8"/>
  <c r="G1447" i="8"/>
  <c r="F1447" i="8"/>
  <c r="G1446" i="8"/>
  <c r="F1446" i="8"/>
  <c r="G1444" i="8"/>
  <c r="F1444" i="8"/>
  <c r="E1444" i="8"/>
  <c r="D1444" i="8"/>
  <c r="G1442" i="8"/>
  <c r="F1442" i="8"/>
  <c r="G1441" i="8"/>
  <c r="F1441" i="8"/>
  <c r="G1440" i="8"/>
  <c r="F1440" i="8"/>
  <c r="G1439" i="8"/>
  <c r="F1439" i="8"/>
  <c r="G1438" i="8"/>
  <c r="F1438" i="8"/>
  <c r="G1437" i="8"/>
  <c r="F1437" i="8"/>
  <c r="G1436" i="8"/>
  <c r="F1436" i="8"/>
  <c r="G1435" i="8"/>
  <c r="F1435" i="8"/>
  <c r="G1434" i="8"/>
  <c r="F1434" i="8"/>
  <c r="G1433" i="8"/>
  <c r="F1433" i="8"/>
  <c r="G1432" i="8"/>
  <c r="F1432" i="8"/>
  <c r="G1431" i="8"/>
  <c r="F1431" i="8"/>
  <c r="G1429" i="8"/>
  <c r="F1429" i="8"/>
  <c r="E1429" i="8"/>
  <c r="D1429" i="8"/>
  <c r="G1427" i="8"/>
  <c r="F1427" i="8"/>
  <c r="G1426" i="8"/>
  <c r="F1426" i="8"/>
  <c r="G1425" i="8"/>
  <c r="F1425" i="8"/>
  <c r="G1424" i="8"/>
  <c r="F1424" i="8"/>
  <c r="G1423" i="8"/>
  <c r="F1423" i="8"/>
  <c r="G1422" i="8"/>
  <c r="F1422" i="8"/>
  <c r="G1421" i="8"/>
  <c r="F1421" i="8"/>
  <c r="G1420" i="8"/>
  <c r="F1420" i="8"/>
  <c r="G1419" i="8"/>
  <c r="F1419" i="8"/>
  <c r="G1418" i="8"/>
  <c r="F1418" i="8"/>
  <c r="G1417" i="8"/>
  <c r="F1417" i="8"/>
  <c r="G1416" i="8"/>
  <c r="F1416" i="8"/>
  <c r="G1414" i="8"/>
  <c r="F1414" i="8"/>
  <c r="E1414" i="8"/>
  <c r="D1414" i="8"/>
  <c r="G1412" i="8"/>
  <c r="F1412" i="8"/>
  <c r="G1411" i="8"/>
  <c r="F1411" i="8"/>
  <c r="G1410" i="8"/>
  <c r="F1410" i="8"/>
  <c r="G1409" i="8"/>
  <c r="F1409" i="8"/>
  <c r="G1408" i="8"/>
  <c r="F1408" i="8"/>
  <c r="G1407" i="8"/>
  <c r="F1407" i="8"/>
  <c r="G1406" i="8"/>
  <c r="F1406" i="8"/>
  <c r="G1405" i="8"/>
  <c r="F1405" i="8"/>
  <c r="G1404" i="8"/>
  <c r="F1404" i="8"/>
  <c r="G1403" i="8"/>
  <c r="F1403" i="8"/>
  <c r="G1402" i="8"/>
  <c r="F1402" i="8"/>
  <c r="G1401" i="8"/>
  <c r="F1401" i="8"/>
  <c r="G1399" i="8"/>
  <c r="F1399" i="8"/>
  <c r="E1399" i="8"/>
  <c r="D1399" i="8"/>
  <c r="G1397" i="8"/>
  <c r="F1397" i="8"/>
  <c r="G1396" i="8"/>
  <c r="F1396" i="8"/>
  <c r="G1395" i="8"/>
  <c r="F1395" i="8"/>
  <c r="G1394" i="8"/>
  <c r="F1394" i="8"/>
  <c r="G1393" i="8"/>
  <c r="F1393" i="8"/>
  <c r="G1392" i="8"/>
  <c r="F1392" i="8"/>
  <c r="G1391" i="8"/>
  <c r="F1391" i="8"/>
  <c r="G1390" i="8"/>
  <c r="F1390" i="8"/>
  <c r="G1389" i="8"/>
  <c r="F1389" i="8"/>
  <c r="G1388" i="8"/>
  <c r="F1388" i="8"/>
  <c r="G1387" i="8"/>
  <c r="F1387" i="8"/>
  <c r="G1386" i="8"/>
  <c r="F1386" i="8"/>
  <c r="G1384" i="8"/>
  <c r="F1384" i="8"/>
  <c r="E1384" i="8"/>
  <c r="D1384" i="8"/>
  <c r="G1382" i="8"/>
  <c r="F1382" i="8"/>
  <c r="G1381" i="8"/>
  <c r="F1381" i="8"/>
  <c r="G1380" i="8"/>
  <c r="F1380" i="8"/>
  <c r="G1379" i="8"/>
  <c r="F1379" i="8"/>
  <c r="G1378" i="8"/>
  <c r="F1378" i="8"/>
  <c r="G1377" i="8"/>
  <c r="F1377" i="8"/>
  <c r="G1376" i="8"/>
  <c r="F1376" i="8"/>
  <c r="G1375" i="8"/>
  <c r="F1375" i="8"/>
  <c r="G1374" i="8"/>
  <c r="F1374" i="8"/>
  <c r="G1373" i="8"/>
  <c r="F1373" i="8"/>
  <c r="G1372" i="8"/>
  <c r="F1372" i="8"/>
  <c r="G1371" i="8"/>
  <c r="F1371" i="8"/>
  <c r="G1369" i="8"/>
  <c r="F1369" i="8"/>
  <c r="E1369" i="8"/>
  <c r="D1369" i="8"/>
  <c r="G1367" i="8"/>
  <c r="F1367" i="8"/>
  <c r="G1366" i="8"/>
  <c r="F1366" i="8"/>
  <c r="G1365" i="8"/>
  <c r="F1365" i="8"/>
  <c r="G1364" i="8"/>
  <c r="F1364" i="8"/>
  <c r="G1363" i="8"/>
  <c r="F1363" i="8"/>
  <c r="G1362" i="8"/>
  <c r="F1362" i="8"/>
  <c r="G1361" i="8"/>
  <c r="F1361" i="8"/>
  <c r="G1360" i="8"/>
  <c r="F1360" i="8"/>
  <c r="G1359" i="8"/>
  <c r="F1359" i="8"/>
  <c r="G1358" i="8"/>
  <c r="F1358" i="8"/>
  <c r="G1357" i="8"/>
  <c r="F1357" i="8"/>
  <c r="G1356" i="8"/>
  <c r="F1356" i="8"/>
  <c r="G1354" i="8"/>
  <c r="F1354" i="8"/>
  <c r="E1354" i="8"/>
  <c r="D1354" i="8"/>
  <c r="G1352" i="8"/>
  <c r="F1352" i="8"/>
  <c r="G1351" i="8"/>
  <c r="F1351" i="8"/>
  <c r="G1350" i="8"/>
  <c r="F1350" i="8"/>
  <c r="G1349" i="8"/>
  <c r="F1349" i="8"/>
  <c r="G1348" i="8"/>
  <c r="F1348" i="8"/>
  <c r="G1347" i="8"/>
  <c r="F1347" i="8"/>
  <c r="G1346" i="8"/>
  <c r="F1346" i="8"/>
  <c r="G1345" i="8"/>
  <c r="F1345" i="8"/>
  <c r="G1344" i="8"/>
  <c r="F1344" i="8"/>
  <c r="G1343" i="8"/>
  <c r="F1343" i="8"/>
  <c r="G1342" i="8"/>
  <c r="F1342" i="8"/>
  <c r="G1341" i="8"/>
  <c r="F1341" i="8"/>
  <c r="G1339" i="8"/>
  <c r="F1339" i="8"/>
  <c r="E1339" i="8"/>
  <c r="D1339" i="8"/>
  <c r="G1337" i="8"/>
  <c r="F1337" i="8"/>
  <c r="G1336" i="8"/>
  <c r="F1336" i="8"/>
  <c r="G1335" i="8"/>
  <c r="F1335" i="8"/>
  <c r="G1334" i="8"/>
  <c r="F1334" i="8"/>
  <c r="G1333" i="8"/>
  <c r="F1333" i="8"/>
  <c r="G1332" i="8"/>
  <c r="F1332" i="8"/>
  <c r="G1331" i="8"/>
  <c r="F1331" i="8"/>
  <c r="G1330" i="8"/>
  <c r="F1330" i="8"/>
  <c r="G1329" i="8"/>
  <c r="F1329" i="8"/>
  <c r="G1328" i="8"/>
  <c r="F1328" i="8"/>
  <c r="G1327" i="8"/>
  <c r="F1327" i="8"/>
  <c r="G1326" i="8"/>
  <c r="F1326" i="8"/>
  <c r="G1324" i="8"/>
  <c r="F1324" i="8"/>
  <c r="E1324" i="8"/>
  <c r="D1324" i="8"/>
  <c r="G1322" i="8"/>
  <c r="F1322" i="8"/>
  <c r="G1321" i="8"/>
  <c r="F1321" i="8"/>
  <c r="G1320" i="8"/>
  <c r="F1320" i="8"/>
  <c r="G1319" i="8"/>
  <c r="F1319" i="8"/>
  <c r="G1318" i="8"/>
  <c r="F1318" i="8"/>
  <c r="G1317" i="8"/>
  <c r="F1317" i="8"/>
  <c r="G1316" i="8"/>
  <c r="F1316" i="8"/>
  <c r="G1315" i="8"/>
  <c r="F1315" i="8"/>
  <c r="G1314" i="8"/>
  <c r="F1314" i="8"/>
  <c r="G1313" i="8"/>
  <c r="F1313" i="8"/>
  <c r="G1312" i="8"/>
  <c r="F1312" i="8"/>
  <c r="G1311" i="8"/>
  <c r="F1311" i="8"/>
  <c r="G1309" i="8"/>
  <c r="F1309" i="8"/>
  <c r="E1309" i="8"/>
  <c r="D1309" i="8"/>
  <c r="G1307" i="8"/>
  <c r="F1307" i="8"/>
  <c r="G1306" i="8"/>
  <c r="F1306" i="8"/>
  <c r="G1305" i="8"/>
  <c r="F1305" i="8"/>
  <c r="G1304" i="8"/>
  <c r="F1304" i="8"/>
  <c r="G1303" i="8"/>
  <c r="F1303" i="8"/>
  <c r="G1302" i="8"/>
  <c r="F1302" i="8"/>
  <c r="G1301" i="8"/>
  <c r="F1301" i="8"/>
  <c r="G1300" i="8"/>
  <c r="F1300" i="8"/>
  <c r="G1299" i="8"/>
  <c r="F1299" i="8"/>
  <c r="G1298" i="8"/>
  <c r="F1298" i="8"/>
  <c r="G1297" i="8"/>
  <c r="F1297" i="8"/>
  <c r="G1296" i="8"/>
  <c r="F1296" i="8"/>
  <c r="G1294" i="8"/>
  <c r="F1294" i="8"/>
  <c r="E1294" i="8"/>
  <c r="D1294" i="8"/>
  <c r="G1292" i="8"/>
  <c r="F1292" i="8"/>
  <c r="G1291" i="8"/>
  <c r="F1291" i="8"/>
  <c r="G1290" i="8"/>
  <c r="F1290" i="8"/>
  <c r="G1289" i="8"/>
  <c r="F1289" i="8"/>
  <c r="G1288" i="8"/>
  <c r="F1288" i="8"/>
  <c r="G1287" i="8"/>
  <c r="F1287" i="8"/>
  <c r="G1286" i="8"/>
  <c r="F1286" i="8"/>
  <c r="G1285" i="8"/>
  <c r="F1285" i="8"/>
  <c r="G1284" i="8"/>
  <c r="F1284" i="8"/>
  <c r="G1283" i="8"/>
  <c r="F1283" i="8"/>
  <c r="G1282" i="8"/>
  <c r="F1282" i="8"/>
  <c r="G1281" i="8"/>
  <c r="F1281" i="8"/>
  <c r="G1279" i="8"/>
  <c r="F1279" i="8"/>
  <c r="E1279" i="8"/>
  <c r="D1279" i="8"/>
  <c r="G1277" i="8"/>
  <c r="F1277" i="8"/>
  <c r="G1276" i="8"/>
  <c r="F1276" i="8"/>
  <c r="G1275" i="8"/>
  <c r="F1275" i="8"/>
  <c r="G1274" i="8"/>
  <c r="F1274" i="8"/>
  <c r="G1273" i="8"/>
  <c r="F1273" i="8"/>
  <c r="G1272" i="8"/>
  <c r="F1272" i="8"/>
  <c r="G1271" i="8"/>
  <c r="F1271" i="8"/>
  <c r="G1270" i="8"/>
  <c r="F1270" i="8"/>
  <c r="G1269" i="8"/>
  <c r="F1269" i="8"/>
  <c r="G1268" i="8"/>
  <c r="F1268" i="8"/>
  <c r="G1267" i="8"/>
  <c r="F1267" i="8"/>
  <c r="G1266" i="8"/>
  <c r="F1266" i="8"/>
  <c r="G1264" i="8"/>
  <c r="F1264" i="8"/>
  <c r="E1264" i="8"/>
  <c r="D1264" i="8"/>
  <c r="G1262" i="8"/>
  <c r="F1262" i="8"/>
  <c r="G1261" i="8"/>
  <c r="F1261" i="8"/>
  <c r="G1260" i="8"/>
  <c r="F1260" i="8"/>
  <c r="G1259" i="8"/>
  <c r="F1259" i="8"/>
  <c r="G1258" i="8"/>
  <c r="F1258" i="8"/>
  <c r="G1257" i="8"/>
  <c r="F1257" i="8"/>
  <c r="G1256" i="8"/>
  <c r="F1256" i="8"/>
  <c r="G1255" i="8"/>
  <c r="F1255" i="8"/>
  <c r="G1254" i="8"/>
  <c r="F1254" i="8"/>
  <c r="G1253" i="8"/>
  <c r="F1253" i="8"/>
  <c r="G1252" i="8"/>
  <c r="F1252" i="8"/>
  <c r="G1251" i="8"/>
  <c r="F1251" i="8"/>
  <c r="G1249" i="8"/>
  <c r="F1249" i="8"/>
  <c r="E1249" i="8"/>
  <c r="D1249" i="8"/>
  <c r="G1247" i="8"/>
  <c r="F1247" i="8"/>
  <c r="G1246" i="8"/>
  <c r="F1246" i="8"/>
  <c r="G1245" i="8"/>
  <c r="F1245" i="8"/>
  <c r="G1244" i="8"/>
  <c r="F1244" i="8"/>
  <c r="G1243" i="8"/>
  <c r="F1243" i="8"/>
  <c r="G1242" i="8"/>
  <c r="F1242" i="8"/>
  <c r="G1241" i="8"/>
  <c r="F1241" i="8"/>
  <c r="G1240" i="8"/>
  <c r="F1240" i="8"/>
  <c r="G1239" i="8"/>
  <c r="F1239" i="8"/>
  <c r="G1238" i="8"/>
  <c r="F1238" i="8"/>
  <c r="G1237" i="8"/>
  <c r="F1237" i="8"/>
  <c r="G1236" i="8"/>
  <c r="F1236" i="8"/>
  <c r="G1234" i="8"/>
  <c r="F1234" i="8"/>
  <c r="E1234" i="8"/>
  <c r="D1234" i="8"/>
  <c r="G1232" i="8"/>
  <c r="F1232" i="8"/>
  <c r="G1231" i="8"/>
  <c r="F1231" i="8"/>
  <c r="G1230" i="8"/>
  <c r="F1230" i="8"/>
  <c r="G1229" i="8"/>
  <c r="F1229" i="8"/>
  <c r="G1228" i="8"/>
  <c r="F1228" i="8"/>
  <c r="G1227" i="8"/>
  <c r="F1227" i="8"/>
  <c r="G1226" i="8"/>
  <c r="F1226" i="8"/>
  <c r="G1225" i="8"/>
  <c r="F1225" i="8"/>
  <c r="G1224" i="8"/>
  <c r="F1224" i="8"/>
  <c r="G1223" i="8"/>
  <c r="F1223" i="8"/>
  <c r="G1222" i="8"/>
  <c r="F1222" i="8"/>
  <c r="G1221" i="8"/>
  <c r="F1221" i="8"/>
  <c r="G1219" i="8"/>
  <c r="F1219" i="8"/>
  <c r="E1219" i="8"/>
  <c r="D1219" i="8"/>
  <c r="G1217" i="8"/>
  <c r="F1217" i="8"/>
  <c r="G1216" i="8"/>
  <c r="F1216" i="8"/>
  <c r="G1215" i="8"/>
  <c r="F1215" i="8"/>
  <c r="G1214" i="8"/>
  <c r="F1214" i="8"/>
  <c r="G1213" i="8"/>
  <c r="F1213" i="8"/>
  <c r="G1212" i="8"/>
  <c r="F1212" i="8"/>
  <c r="G1211" i="8"/>
  <c r="F1211" i="8"/>
  <c r="G1210" i="8"/>
  <c r="F1210" i="8"/>
  <c r="G1209" i="8"/>
  <c r="F1209" i="8"/>
  <c r="G1208" i="8"/>
  <c r="F1208" i="8"/>
  <c r="G1207" i="8"/>
  <c r="F1207" i="8"/>
  <c r="G1206" i="8"/>
  <c r="F1206" i="8"/>
  <c r="G1204" i="8"/>
  <c r="F1204" i="8"/>
  <c r="E1204" i="8"/>
  <c r="D1204" i="8"/>
  <c r="G1202" i="8"/>
  <c r="F1202" i="8"/>
  <c r="G1201" i="8"/>
  <c r="F1201" i="8"/>
  <c r="G1200" i="8"/>
  <c r="F1200" i="8"/>
  <c r="G1199" i="8"/>
  <c r="F1199" i="8"/>
  <c r="G1198" i="8"/>
  <c r="F1198" i="8"/>
  <c r="G1197" i="8"/>
  <c r="F1197" i="8"/>
  <c r="G1196" i="8"/>
  <c r="F1196" i="8"/>
  <c r="G1195" i="8"/>
  <c r="F1195" i="8"/>
  <c r="G1194" i="8"/>
  <c r="F1194" i="8"/>
  <c r="G1193" i="8"/>
  <c r="F1193" i="8"/>
  <c r="G1192" i="8"/>
  <c r="F1192" i="8"/>
  <c r="G1191" i="8"/>
  <c r="F1191" i="8"/>
  <c r="G1189" i="8"/>
  <c r="F1189" i="8"/>
  <c r="E1189" i="8"/>
  <c r="D1189" i="8"/>
  <c r="G1187" i="8"/>
  <c r="F1187" i="8"/>
  <c r="G1186" i="8"/>
  <c r="F1186" i="8"/>
  <c r="G1185" i="8"/>
  <c r="F1185" i="8"/>
  <c r="G1184" i="8"/>
  <c r="F1184" i="8"/>
  <c r="G1183" i="8"/>
  <c r="F1183" i="8"/>
  <c r="G1182" i="8"/>
  <c r="F1182" i="8"/>
  <c r="G1181" i="8"/>
  <c r="F1181" i="8"/>
  <c r="G1180" i="8"/>
  <c r="F1180" i="8"/>
  <c r="G1179" i="8"/>
  <c r="F1179" i="8"/>
  <c r="G1178" i="8"/>
  <c r="F1178" i="8"/>
  <c r="G1177" i="8"/>
  <c r="F1177" i="8"/>
  <c r="G1176" i="8"/>
  <c r="F1176" i="8"/>
  <c r="G1174" i="8"/>
  <c r="F1174" i="8"/>
  <c r="E1174" i="8"/>
  <c r="D1174" i="8"/>
  <c r="G1172" i="8"/>
  <c r="F1172" i="8"/>
  <c r="G1171" i="8"/>
  <c r="F1171" i="8"/>
  <c r="G1170" i="8"/>
  <c r="F1170" i="8"/>
  <c r="G1169" i="8"/>
  <c r="F1169" i="8"/>
  <c r="G1168" i="8"/>
  <c r="F1168" i="8"/>
  <c r="G1167" i="8"/>
  <c r="F1167" i="8"/>
  <c r="G1166" i="8"/>
  <c r="F1166" i="8"/>
  <c r="G1165" i="8"/>
  <c r="F1165" i="8"/>
  <c r="G1164" i="8"/>
  <c r="F1164" i="8"/>
  <c r="G1163" i="8"/>
  <c r="F1163" i="8"/>
  <c r="G1162" i="8"/>
  <c r="F1162" i="8"/>
  <c r="G1161" i="8"/>
  <c r="F1161" i="8"/>
  <c r="G1159" i="8"/>
  <c r="F1159" i="8"/>
  <c r="E1159" i="8"/>
  <c r="D1159" i="8"/>
  <c r="G1157" i="8"/>
  <c r="F1157" i="8"/>
  <c r="G1156" i="8"/>
  <c r="F1156" i="8"/>
  <c r="G1155" i="8"/>
  <c r="F1155" i="8"/>
  <c r="G1154" i="8"/>
  <c r="F1154" i="8"/>
  <c r="G1153" i="8"/>
  <c r="F1153" i="8"/>
  <c r="G1152" i="8"/>
  <c r="F1152" i="8"/>
  <c r="G1151" i="8"/>
  <c r="F1151" i="8"/>
  <c r="G1150" i="8"/>
  <c r="F1150" i="8"/>
  <c r="G1149" i="8"/>
  <c r="F1149" i="8"/>
  <c r="G1148" i="8"/>
  <c r="F1148" i="8"/>
  <c r="G1147" i="8"/>
  <c r="F1147" i="8"/>
  <c r="G1146" i="8"/>
  <c r="F1146" i="8"/>
  <c r="G1144" i="8"/>
  <c r="F1144" i="8"/>
  <c r="E1144" i="8"/>
  <c r="D1144" i="8"/>
  <c r="G1142" i="8"/>
  <c r="F1142" i="8"/>
  <c r="G1141" i="8"/>
  <c r="F1141" i="8"/>
  <c r="G1140" i="8"/>
  <c r="F1140" i="8"/>
  <c r="G1139" i="8"/>
  <c r="F1139" i="8"/>
  <c r="G1138" i="8"/>
  <c r="F1138" i="8"/>
  <c r="G1137" i="8"/>
  <c r="F1137" i="8"/>
  <c r="G1136" i="8"/>
  <c r="F1136" i="8"/>
  <c r="G1135" i="8"/>
  <c r="F1135" i="8"/>
  <c r="G1134" i="8"/>
  <c r="F1134" i="8"/>
  <c r="G1133" i="8"/>
  <c r="F1133" i="8"/>
  <c r="G1132" i="8"/>
  <c r="F1132" i="8"/>
  <c r="G1131" i="8"/>
  <c r="F1131" i="8"/>
  <c r="G1129" i="8"/>
  <c r="F1129" i="8"/>
  <c r="E1129" i="8"/>
  <c r="D1129" i="8"/>
  <c r="G1127" i="8"/>
  <c r="F1127" i="8"/>
  <c r="G1126" i="8"/>
  <c r="F1126" i="8"/>
  <c r="G1125" i="8"/>
  <c r="F1125" i="8"/>
  <c r="G1124" i="8"/>
  <c r="F1124" i="8"/>
  <c r="G1123" i="8"/>
  <c r="F1123" i="8"/>
  <c r="G1122" i="8"/>
  <c r="F1122" i="8"/>
  <c r="G1121" i="8"/>
  <c r="F1121" i="8"/>
  <c r="G1120" i="8"/>
  <c r="F1120" i="8"/>
  <c r="G1119" i="8"/>
  <c r="F1119" i="8"/>
  <c r="G1118" i="8"/>
  <c r="F1118" i="8"/>
  <c r="G1117" i="8"/>
  <c r="F1117" i="8"/>
  <c r="G1116" i="8"/>
  <c r="F1116" i="8"/>
  <c r="G1114" i="8"/>
  <c r="F1114" i="8"/>
  <c r="E1114" i="8"/>
  <c r="D1114" i="8"/>
  <c r="G1112" i="8"/>
  <c r="F1112" i="8"/>
  <c r="G1111" i="8"/>
  <c r="F1111" i="8"/>
  <c r="G1110" i="8"/>
  <c r="F1110" i="8"/>
  <c r="G1109" i="8"/>
  <c r="F1109" i="8"/>
  <c r="G1108" i="8"/>
  <c r="F1108" i="8"/>
  <c r="G1107" i="8"/>
  <c r="F1107" i="8"/>
  <c r="G1106" i="8"/>
  <c r="F1106" i="8"/>
  <c r="G1105" i="8"/>
  <c r="F1105" i="8"/>
  <c r="G1104" i="8"/>
  <c r="F1104" i="8"/>
  <c r="G1103" i="8"/>
  <c r="F1103" i="8"/>
  <c r="G1102" i="8"/>
  <c r="F1102" i="8"/>
  <c r="G1101" i="8"/>
  <c r="F1101" i="8"/>
  <c r="G1099" i="8"/>
  <c r="F1099" i="8"/>
  <c r="E1099" i="8"/>
  <c r="D1099" i="8"/>
  <c r="G1097" i="8"/>
  <c r="F1097" i="8"/>
  <c r="G1096" i="8"/>
  <c r="F1096" i="8"/>
  <c r="G1095" i="8"/>
  <c r="F1095" i="8"/>
  <c r="G1094" i="8"/>
  <c r="F1094" i="8"/>
  <c r="G1093" i="8"/>
  <c r="F1093" i="8"/>
  <c r="G1092" i="8"/>
  <c r="F1092" i="8"/>
  <c r="G1091" i="8"/>
  <c r="F1091" i="8"/>
  <c r="G1090" i="8"/>
  <c r="F1090" i="8"/>
  <c r="G1089" i="8"/>
  <c r="F1089" i="8"/>
  <c r="G1088" i="8"/>
  <c r="F1088" i="8"/>
  <c r="G1087" i="8"/>
  <c r="F1087" i="8"/>
  <c r="G1086" i="8"/>
  <c r="F1086" i="8"/>
  <c r="G1084" i="8"/>
  <c r="F1084" i="8"/>
  <c r="E1084" i="8"/>
  <c r="D1084" i="8"/>
  <c r="G1082" i="8"/>
  <c r="F1082" i="8"/>
  <c r="G1081" i="8"/>
  <c r="F1081" i="8"/>
  <c r="G1080" i="8"/>
  <c r="F1080" i="8"/>
  <c r="G1079" i="8"/>
  <c r="F1079" i="8"/>
  <c r="G1078" i="8"/>
  <c r="F1078" i="8"/>
  <c r="G1077" i="8"/>
  <c r="F1077" i="8"/>
  <c r="G1076" i="8"/>
  <c r="F1076" i="8"/>
  <c r="G1075" i="8"/>
  <c r="F1075" i="8"/>
  <c r="G1074" i="8"/>
  <c r="F1074" i="8"/>
  <c r="G1073" i="8"/>
  <c r="F1073" i="8"/>
  <c r="G1072" i="8"/>
  <c r="F1072" i="8"/>
  <c r="G1071" i="8"/>
  <c r="F1071" i="8"/>
  <c r="G1069" i="8"/>
  <c r="F1069" i="8"/>
  <c r="E1069" i="8"/>
  <c r="D1069" i="8"/>
  <c r="G1067" i="8"/>
  <c r="F1067" i="8"/>
  <c r="G1066" i="8"/>
  <c r="F1066" i="8"/>
  <c r="G1065" i="8"/>
  <c r="F1065" i="8"/>
  <c r="G1064" i="8"/>
  <c r="F1064" i="8"/>
  <c r="G1063" i="8"/>
  <c r="F1063" i="8"/>
  <c r="G1062" i="8"/>
  <c r="F1062" i="8"/>
  <c r="G1061" i="8"/>
  <c r="F1061" i="8"/>
  <c r="G1060" i="8"/>
  <c r="F1060" i="8"/>
  <c r="G1059" i="8"/>
  <c r="F1059" i="8"/>
  <c r="G1058" i="8"/>
  <c r="F1058" i="8"/>
  <c r="G1057" i="8"/>
  <c r="F1057" i="8"/>
  <c r="G1056" i="8"/>
  <c r="F1056" i="8"/>
  <c r="G1054" i="8"/>
  <c r="F1054" i="8"/>
  <c r="E1054" i="8"/>
  <c r="D1054" i="8"/>
  <c r="G1052" i="8"/>
  <c r="F1052" i="8"/>
  <c r="G1051" i="8"/>
  <c r="F1051" i="8"/>
  <c r="G1050" i="8"/>
  <c r="F1050" i="8"/>
  <c r="G1049" i="8"/>
  <c r="F1049" i="8"/>
  <c r="G1048" i="8"/>
  <c r="F1048" i="8"/>
  <c r="G1047" i="8"/>
  <c r="F1047" i="8"/>
  <c r="G1046" i="8"/>
  <c r="F1046" i="8"/>
  <c r="G1045" i="8"/>
  <c r="F1045" i="8"/>
  <c r="G1044" i="8"/>
  <c r="F1044" i="8"/>
  <c r="G1043" i="8"/>
  <c r="F1043" i="8"/>
  <c r="G1042" i="8"/>
  <c r="F1042" i="8"/>
  <c r="G1041" i="8"/>
  <c r="F1041" i="8"/>
  <c r="G1039" i="8"/>
  <c r="F1039" i="8"/>
  <c r="E1039" i="8"/>
  <c r="D1039" i="8"/>
  <c r="G1037" i="8"/>
  <c r="F1037" i="8"/>
  <c r="G1036" i="8"/>
  <c r="F1036" i="8"/>
  <c r="G1035" i="8"/>
  <c r="F1035" i="8"/>
  <c r="G1034" i="8"/>
  <c r="F1034" i="8"/>
  <c r="G1033" i="8"/>
  <c r="F1033" i="8"/>
  <c r="G1032" i="8"/>
  <c r="F1032" i="8"/>
  <c r="G1031" i="8"/>
  <c r="F1031" i="8"/>
  <c r="G1030" i="8"/>
  <c r="F1030" i="8"/>
  <c r="G1029" i="8"/>
  <c r="F1029" i="8"/>
  <c r="G1028" i="8"/>
  <c r="F1028" i="8"/>
  <c r="G1027" i="8"/>
  <c r="F1027" i="8"/>
  <c r="G1026" i="8"/>
  <c r="F1026" i="8"/>
  <c r="G1024" i="8"/>
  <c r="F1024" i="8"/>
  <c r="E1024" i="8"/>
  <c r="D1024" i="8"/>
  <c r="G1022" i="8"/>
  <c r="F1022" i="8"/>
  <c r="G1021" i="8"/>
  <c r="F1021" i="8"/>
  <c r="G1020" i="8"/>
  <c r="F1020" i="8"/>
  <c r="G1019" i="8"/>
  <c r="F1019" i="8"/>
  <c r="G1018" i="8"/>
  <c r="F1018" i="8"/>
  <c r="G1017" i="8"/>
  <c r="F1017" i="8"/>
  <c r="G1016" i="8"/>
  <c r="F1016" i="8"/>
  <c r="G1015" i="8"/>
  <c r="F1015" i="8"/>
  <c r="G1014" i="8"/>
  <c r="F1014" i="8"/>
  <c r="G1013" i="8"/>
  <c r="F1013" i="8"/>
  <c r="G1012" i="8"/>
  <c r="F1012" i="8"/>
  <c r="G1011" i="8"/>
  <c r="F1011" i="8"/>
  <c r="G1009" i="8"/>
  <c r="F1009" i="8"/>
  <c r="E1009" i="8"/>
  <c r="D1009" i="8"/>
  <c r="G1007" i="8"/>
  <c r="F1007" i="8"/>
  <c r="G1006" i="8"/>
  <c r="F1006" i="8"/>
  <c r="G1005" i="8"/>
  <c r="F1005" i="8"/>
  <c r="G1004" i="8"/>
  <c r="F1004" i="8"/>
  <c r="G1003" i="8"/>
  <c r="F1003" i="8"/>
  <c r="G1002" i="8"/>
  <c r="F1002" i="8"/>
  <c r="G1001" i="8"/>
  <c r="F1001" i="8"/>
  <c r="G1000" i="8"/>
  <c r="F1000" i="8"/>
  <c r="G999" i="8"/>
  <c r="F999" i="8"/>
  <c r="G998" i="8"/>
  <c r="F998" i="8"/>
  <c r="G997" i="8"/>
  <c r="F997" i="8"/>
  <c r="G996" i="8"/>
  <c r="F996" i="8"/>
  <c r="G994" i="8"/>
  <c r="F994" i="8"/>
  <c r="E994" i="8"/>
  <c r="D994" i="8"/>
  <c r="G992" i="8"/>
  <c r="F992" i="8"/>
  <c r="G991" i="8"/>
  <c r="F991" i="8"/>
  <c r="G990" i="8"/>
  <c r="F990" i="8"/>
  <c r="G989" i="8"/>
  <c r="F989" i="8"/>
  <c r="G988" i="8"/>
  <c r="F988" i="8"/>
  <c r="G987" i="8"/>
  <c r="F987" i="8"/>
  <c r="G986" i="8"/>
  <c r="F986" i="8"/>
  <c r="G985" i="8"/>
  <c r="F985" i="8"/>
  <c r="G984" i="8"/>
  <c r="F984" i="8"/>
  <c r="G983" i="8"/>
  <c r="F983" i="8"/>
  <c r="G982" i="8"/>
  <c r="F982" i="8"/>
  <c r="G981" i="8"/>
  <c r="F981" i="8"/>
  <c r="G979" i="8"/>
  <c r="F979" i="8"/>
  <c r="E979" i="8"/>
  <c r="D979" i="8"/>
  <c r="G977" i="8"/>
  <c r="F977" i="8"/>
  <c r="G976" i="8"/>
  <c r="F976" i="8"/>
  <c r="G975" i="8"/>
  <c r="F975" i="8"/>
  <c r="G974" i="8"/>
  <c r="F974" i="8"/>
  <c r="G973" i="8"/>
  <c r="F973" i="8"/>
  <c r="G972" i="8"/>
  <c r="F972" i="8"/>
  <c r="G971" i="8"/>
  <c r="F971" i="8"/>
  <c r="G970" i="8"/>
  <c r="F970" i="8"/>
  <c r="G969" i="8"/>
  <c r="F969" i="8"/>
  <c r="G968" i="8"/>
  <c r="F968" i="8"/>
  <c r="G967" i="8"/>
  <c r="F967" i="8"/>
  <c r="G966" i="8"/>
  <c r="F966" i="8"/>
  <c r="G964" i="8"/>
  <c r="F964" i="8"/>
  <c r="E964" i="8"/>
  <c r="D964" i="8"/>
  <c r="G962" i="8"/>
  <c r="F962" i="8"/>
  <c r="G961" i="8"/>
  <c r="F961" i="8"/>
  <c r="G960" i="8"/>
  <c r="F960" i="8"/>
  <c r="G959" i="8"/>
  <c r="F959" i="8"/>
  <c r="G958" i="8"/>
  <c r="F958" i="8"/>
  <c r="G957" i="8"/>
  <c r="F957" i="8"/>
  <c r="G956" i="8"/>
  <c r="F956" i="8"/>
  <c r="G955" i="8"/>
  <c r="F955" i="8"/>
  <c r="G954" i="8"/>
  <c r="F954" i="8"/>
  <c r="G953" i="8"/>
  <c r="F953" i="8"/>
  <c r="G952" i="8"/>
  <c r="F952" i="8"/>
  <c r="G951" i="8"/>
  <c r="F951" i="8"/>
  <c r="G949" i="8"/>
  <c r="F949" i="8"/>
  <c r="E949" i="8"/>
  <c r="D949" i="8"/>
  <c r="G947" i="8"/>
  <c r="F947" i="8"/>
  <c r="G946" i="8"/>
  <c r="F946" i="8"/>
  <c r="G945" i="8"/>
  <c r="F945" i="8"/>
  <c r="G944" i="8"/>
  <c r="F944" i="8"/>
  <c r="G943" i="8"/>
  <c r="F943" i="8"/>
  <c r="G942" i="8"/>
  <c r="F942" i="8"/>
  <c r="G941" i="8"/>
  <c r="F941" i="8"/>
  <c r="G940" i="8"/>
  <c r="F940" i="8"/>
  <c r="G939" i="8"/>
  <c r="F939" i="8"/>
  <c r="G938" i="8"/>
  <c r="F938" i="8"/>
  <c r="G937" i="8"/>
  <c r="F937" i="8"/>
  <c r="G936" i="8"/>
  <c r="F936" i="8"/>
  <c r="G934" i="8"/>
  <c r="F934" i="8"/>
  <c r="E934" i="8"/>
  <c r="D934" i="8"/>
  <c r="G932" i="8"/>
  <c r="F932" i="8"/>
  <c r="G931" i="8"/>
  <c r="F931" i="8"/>
  <c r="G930" i="8"/>
  <c r="F930" i="8"/>
  <c r="G929" i="8"/>
  <c r="F929" i="8"/>
  <c r="G928" i="8"/>
  <c r="F928" i="8"/>
  <c r="G927" i="8"/>
  <c r="F927" i="8"/>
  <c r="G926" i="8"/>
  <c r="F926" i="8"/>
  <c r="G925" i="8"/>
  <c r="F925" i="8"/>
  <c r="G924" i="8"/>
  <c r="F924" i="8"/>
  <c r="G923" i="8"/>
  <c r="F923" i="8"/>
  <c r="G922" i="8"/>
  <c r="F922" i="8"/>
  <c r="G921" i="8"/>
  <c r="F921" i="8"/>
  <c r="G919" i="8"/>
  <c r="F919" i="8"/>
  <c r="E919" i="8"/>
  <c r="D919" i="8"/>
  <c r="G917" i="8"/>
  <c r="F917" i="8"/>
  <c r="G916" i="8"/>
  <c r="F916" i="8"/>
  <c r="G915" i="8"/>
  <c r="F915" i="8"/>
  <c r="G914" i="8"/>
  <c r="F914" i="8"/>
  <c r="G913" i="8"/>
  <c r="F913" i="8"/>
  <c r="G912" i="8"/>
  <c r="F912" i="8"/>
  <c r="G911" i="8"/>
  <c r="F911" i="8"/>
  <c r="G910" i="8"/>
  <c r="F910" i="8"/>
  <c r="G909" i="8"/>
  <c r="F909" i="8"/>
  <c r="G908" i="8"/>
  <c r="F908" i="8"/>
  <c r="G907" i="8"/>
  <c r="F907" i="8"/>
  <c r="G906" i="8"/>
  <c r="F906" i="8"/>
  <c r="G904" i="8"/>
  <c r="F904" i="8"/>
  <c r="E904" i="8"/>
  <c r="D904" i="8"/>
  <c r="G902" i="8"/>
  <c r="F902" i="8"/>
  <c r="G901" i="8"/>
  <c r="F901" i="8"/>
  <c r="G900" i="8"/>
  <c r="F900" i="8"/>
  <c r="G899" i="8"/>
  <c r="F899" i="8"/>
  <c r="G898" i="8"/>
  <c r="F898" i="8"/>
  <c r="G897" i="8"/>
  <c r="F897" i="8"/>
  <c r="G896" i="8"/>
  <c r="F896" i="8"/>
  <c r="G895" i="8"/>
  <c r="F895" i="8"/>
  <c r="G894" i="8"/>
  <c r="F894" i="8"/>
  <c r="G893" i="8"/>
  <c r="F893" i="8"/>
  <c r="G892" i="8"/>
  <c r="F892" i="8"/>
  <c r="G891" i="8"/>
  <c r="F891" i="8"/>
  <c r="G889" i="8"/>
  <c r="F889" i="8"/>
  <c r="E889" i="8"/>
  <c r="D889" i="8"/>
  <c r="G887" i="8"/>
  <c r="F887" i="8"/>
  <c r="G886" i="8"/>
  <c r="F886" i="8"/>
  <c r="G885" i="8"/>
  <c r="F885" i="8"/>
  <c r="G884" i="8"/>
  <c r="F884" i="8"/>
  <c r="G883" i="8"/>
  <c r="F883" i="8"/>
  <c r="G882" i="8"/>
  <c r="F882" i="8"/>
  <c r="G881" i="8"/>
  <c r="F881" i="8"/>
  <c r="G880" i="8"/>
  <c r="F880" i="8"/>
  <c r="G879" i="8"/>
  <c r="F879" i="8"/>
  <c r="G878" i="8"/>
  <c r="F878" i="8"/>
  <c r="G877" i="8"/>
  <c r="F877" i="8"/>
  <c r="G876" i="8"/>
  <c r="F876" i="8"/>
  <c r="G874" i="8"/>
  <c r="F874" i="8"/>
  <c r="E874" i="8"/>
  <c r="D874" i="8"/>
  <c r="G872" i="8"/>
  <c r="F872" i="8"/>
  <c r="G871" i="8"/>
  <c r="F871" i="8"/>
  <c r="G870" i="8"/>
  <c r="F870" i="8"/>
  <c r="G869" i="8"/>
  <c r="F869" i="8"/>
  <c r="G868" i="8"/>
  <c r="F868" i="8"/>
  <c r="G867" i="8"/>
  <c r="F867" i="8"/>
  <c r="G866" i="8"/>
  <c r="F866" i="8"/>
  <c r="G865" i="8"/>
  <c r="F865" i="8"/>
  <c r="G864" i="8"/>
  <c r="F864" i="8"/>
  <c r="G863" i="8"/>
  <c r="F863" i="8"/>
  <c r="G862" i="8"/>
  <c r="F862" i="8"/>
  <c r="G861" i="8"/>
  <c r="F861" i="8"/>
  <c r="G859" i="8"/>
  <c r="F859" i="8"/>
  <c r="E859" i="8"/>
  <c r="D859" i="8"/>
  <c r="G857" i="8"/>
  <c r="F857" i="8"/>
  <c r="G856" i="8"/>
  <c r="F856" i="8"/>
  <c r="G855" i="8"/>
  <c r="F855" i="8"/>
  <c r="G854" i="8"/>
  <c r="F854" i="8"/>
  <c r="G853" i="8"/>
  <c r="F853" i="8"/>
  <c r="G852" i="8"/>
  <c r="F852" i="8"/>
  <c r="G851" i="8"/>
  <c r="F851" i="8"/>
  <c r="G850" i="8"/>
  <c r="F850" i="8"/>
  <c r="G849" i="8"/>
  <c r="F849" i="8"/>
  <c r="G848" i="8"/>
  <c r="F848" i="8"/>
  <c r="G847" i="8"/>
  <c r="F847" i="8"/>
  <c r="G846" i="8"/>
  <c r="F846" i="8"/>
  <c r="G844" i="8"/>
  <c r="F844" i="8"/>
  <c r="E844" i="8"/>
  <c r="D844" i="8"/>
  <c r="G842" i="8"/>
  <c r="F842" i="8"/>
  <c r="G841" i="8"/>
  <c r="F841" i="8"/>
  <c r="G840" i="8"/>
  <c r="F840" i="8"/>
  <c r="G839" i="8"/>
  <c r="F839" i="8"/>
  <c r="G838" i="8"/>
  <c r="F838" i="8"/>
  <c r="G837" i="8"/>
  <c r="F837" i="8"/>
  <c r="G836" i="8"/>
  <c r="F836" i="8"/>
  <c r="G835" i="8"/>
  <c r="F835" i="8"/>
  <c r="G834" i="8"/>
  <c r="F834" i="8"/>
  <c r="G833" i="8"/>
  <c r="F833" i="8"/>
  <c r="G832" i="8"/>
  <c r="F832" i="8"/>
  <c r="G831" i="8"/>
  <c r="F831" i="8"/>
  <c r="G829" i="8"/>
  <c r="F829" i="8"/>
  <c r="E829" i="8"/>
  <c r="D829" i="8"/>
  <c r="G827" i="8"/>
  <c r="F827" i="8"/>
  <c r="G826" i="8"/>
  <c r="F826" i="8"/>
  <c r="G825" i="8"/>
  <c r="F825" i="8"/>
  <c r="G824" i="8"/>
  <c r="F824" i="8"/>
  <c r="G823" i="8"/>
  <c r="F823" i="8"/>
  <c r="G822" i="8"/>
  <c r="F822" i="8"/>
  <c r="G821" i="8"/>
  <c r="F821" i="8"/>
  <c r="G820" i="8"/>
  <c r="F820" i="8"/>
  <c r="G819" i="8"/>
  <c r="F819" i="8"/>
  <c r="G818" i="8"/>
  <c r="F818" i="8"/>
  <c r="G817" i="8"/>
  <c r="F817" i="8"/>
  <c r="G816" i="8"/>
  <c r="F816" i="8"/>
  <c r="G814" i="8"/>
  <c r="F814" i="8"/>
  <c r="E814" i="8"/>
  <c r="D814" i="8"/>
  <c r="G812" i="8"/>
  <c r="F812" i="8"/>
  <c r="G811" i="8"/>
  <c r="F811" i="8"/>
  <c r="G810" i="8"/>
  <c r="F810" i="8"/>
  <c r="G809" i="8"/>
  <c r="F809" i="8"/>
  <c r="G808" i="8"/>
  <c r="F808" i="8"/>
  <c r="G807" i="8"/>
  <c r="F807" i="8"/>
  <c r="G806" i="8"/>
  <c r="F806" i="8"/>
  <c r="G805" i="8"/>
  <c r="F805" i="8"/>
  <c r="G804" i="8"/>
  <c r="F804" i="8"/>
  <c r="G803" i="8"/>
  <c r="F803" i="8"/>
  <c r="G802" i="8"/>
  <c r="F802" i="8"/>
  <c r="G801" i="8"/>
  <c r="F801" i="8"/>
  <c r="G799" i="8"/>
  <c r="F799" i="8"/>
  <c r="E799" i="8"/>
  <c r="D799" i="8"/>
  <c r="G797" i="8"/>
  <c r="F797" i="8"/>
  <c r="G796" i="8"/>
  <c r="F796" i="8"/>
  <c r="G795" i="8"/>
  <c r="F795" i="8"/>
  <c r="G794" i="8"/>
  <c r="F794" i="8"/>
  <c r="G793" i="8"/>
  <c r="F793" i="8"/>
  <c r="G792" i="8"/>
  <c r="F792" i="8"/>
  <c r="G791" i="8"/>
  <c r="F791" i="8"/>
  <c r="G790" i="8"/>
  <c r="F790" i="8"/>
  <c r="G789" i="8"/>
  <c r="F789" i="8"/>
  <c r="G788" i="8"/>
  <c r="F788" i="8"/>
  <c r="G787" i="8"/>
  <c r="F787" i="8"/>
  <c r="G786" i="8"/>
  <c r="F786" i="8"/>
  <c r="G784" i="8"/>
  <c r="F784" i="8"/>
  <c r="E784" i="8"/>
  <c r="D784" i="8"/>
  <c r="G782" i="8"/>
  <c r="F782" i="8"/>
  <c r="G781" i="8"/>
  <c r="F781" i="8"/>
  <c r="G780" i="8"/>
  <c r="F780" i="8"/>
  <c r="G779" i="8"/>
  <c r="F779" i="8"/>
  <c r="G778" i="8"/>
  <c r="F778" i="8"/>
  <c r="G777" i="8"/>
  <c r="F777" i="8"/>
  <c r="G776" i="8"/>
  <c r="F776" i="8"/>
  <c r="G775" i="8"/>
  <c r="F775" i="8"/>
  <c r="G774" i="8"/>
  <c r="F774" i="8"/>
  <c r="G773" i="8"/>
  <c r="F773" i="8"/>
  <c r="G772" i="8"/>
  <c r="F772" i="8"/>
  <c r="G771" i="8"/>
  <c r="F771" i="8"/>
  <c r="G769" i="8"/>
  <c r="F769" i="8"/>
  <c r="E769" i="8"/>
  <c r="D769" i="8"/>
  <c r="G767" i="8"/>
  <c r="F767" i="8"/>
  <c r="G766" i="8"/>
  <c r="F766" i="8"/>
  <c r="G765" i="8"/>
  <c r="F765" i="8"/>
  <c r="G764" i="8"/>
  <c r="F764" i="8"/>
  <c r="G763" i="8"/>
  <c r="F763" i="8"/>
  <c r="G762" i="8"/>
  <c r="F762" i="8"/>
  <c r="G761" i="8"/>
  <c r="F761" i="8"/>
  <c r="G760" i="8"/>
  <c r="F760" i="8"/>
  <c r="G759" i="8"/>
  <c r="F759" i="8"/>
  <c r="G758" i="8"/>
  <c r="F758" i="8"/>
  <c r="G757" i="8"/>
  <c r="F757" i="8"/>
  <c r="G756" i="8"/>
  <c r="F756" i="8"/>
  <c r="G754" i="8"/>
  <c r="F754" i="8"/>
  <c r="E754" i="8"/>
  <c r="D754" i="8"/>
  <c r="G752" i="8"/>
  <c r="F752" i="8"/>
  <c r="G751" i="8"/>
  <c r="F751" i="8"/>
  <c r="G750" i="8"/>
  <c r="F750" i="8"/>
  <c r="G749" i="8"/>
  <c r="F749" i="8"/>
  <c r="G748" i="8"/>
  <c r="F748" i="8"/>
  <c r="G747" i="8"/>
  <c r="F747" i="8"/>
  <c r="G746" i="8"/>
  <c r="F746" i="8"/>
  <c r="G745" i="8"/>
  <c r="F745" i="8"/>
  <c r="G744" i="8"/>
  <c r="F744" i="8"/>
  <c r="G743" i="8"/>
  <c r="F743" i="8"/>
  <c r="G742" i="8"/>
  <c r="F742" i="8"/>
  <c r="G741" i="8"/>
  <c r="F741" i="8"/>
  <c r="G739" i="8"/>
  <c r="F739" i="8"/>
  <c r="E739" i="8"/>
  <c r="D739" i="8"/>
  <c r="G737" i="8"/>
  <c r="F737" i="8"/>
  <c r="G736" i="8"/>
  <c r="F736" i="8"/>
  <c r="G735" i="8"/>
  <c r="F735" i="8"/>
  <c r="G734" i="8"/>
  <c r="F734" i="8"/>
  <c r="G733" i="8"/>
  <c r="F733" i="8"/>
  <c r="G732" i="8"/>
  <c r="F732" i="8"/>
  <c r="G731" i="8"/>
  <c r="F731" i="8"/>
  <c r="G730" i="8"/>
  <c r="F730" i="8"/>
  <c r="G729" i="8"/>
  <c r="F729" i="8"/>
  <c r="G728" i="8"/>
  <c r="F728" i="8"/>
  <c r="G727" i="8"/>
  <c r="F727" i="8"/>
  <c r="G726" i="8"/>
  <c r="F726" i="8"/>
  <c r="G724" i="8"/>
  <c r="F724" i="8"/>
  <c r="E724" i="8"/>
  <c r="D724" i="8"/>
  <c r="G722" i="8"/>
  <c r="F722" i="8"/>
  <c r="G721" i="8"/>
  <c r="F721" i="8"/>
  <c r="G720" i="8"/>
  <c r="F720" i="8"/>
  <c r="G719" i="8"/>
  <c r="F719" i="8"/>
  <c r="G718" i="8"/>
  <c r="F718" i="8"/>
  <c r="G717" i="8"/>
  <c r="F717" i="8"/>
  <c r="G716" i="8"/>
  <c r="F716" i="8"/>
  <c r="G715" i="8"/>
  <c r="F715" i="8"/>
  <c r="G714" i="8"/>
  <c r="F714" i="8"/>
  <c r="G713" i="8"/>
  <c r="F713" i="8"/>
  <c r="G712" i="8"/>
  <c r="F712" i="8"/>
  <c r="G711" i="8"/>
  <c r="F711" i="8"/>
  <c r="G709" i="8"/>
  <c r="F709" i="8"/>
  <c r="E709" i="8"/>
  <c r="D709" i="8"/>
  <c r="G707" i="8"/>
  <c r="F707" i="8"/>
  <c r="G706" i="8"/>
  <c r="F706" i="8"/>
  <c r="G705" i="8"/>
  <c r="F705" i="8"/>
  <c r="G704" i="8"/>
  <c r="F704" i="8"/>
  <c r="G703" i="8"/>
  <c r="F703" i="8"/>
  <c r="G702" i="8"/>
  <c r="F702" i="8"/>
  <c r="G701" i="8"/>
  <c r="F701" i="8"/>
  <c r="G700" i="8"/>
  <c r="F700" i="8"/>
  <c r="G699" i="8"/>
  <c r="F699" i="8"/>
  <c r="G698" i="8"/>
  <c r="F698" i="8"/>
  <c r="G697" i="8"/>
  <c r="F697" i="8"/>
  <c r="G696" i="8"/>
  <c r="F696" i="8"/>
  <c r="G694" i="8"/>
  <c r="F694" i="8"/>
  <c r="E694" i="8"/>
  <c r="D694" i="8"/>
  <c r="G692" i="8"/>
  <c r="F692" i="8"/>
  <c r="G691" i="8"/>
  <c r="F691" i="8"/>
  <c r="G690" i="8"/>
  <c r="F690" i="8"/>
  <c r="G689" i="8"/>
  <c r="F689" i="8"/>
  <c r="G688" i="8"/>
  <c r="F688" i="8"/>
  <c r="G687" i="8"/>
  <c r="F687" i="8"/>
  <c r="G686" i="8"/>
  <c r="F686" i="8"/>
  <c r="G685" i="8"/>
  <c r="F685" i="8"/>
  <c r="G684" i="8"/>
  <c r="F684" i="8"/>
  <c r="G683" i="8"/>
  <c r="F683" i="8"/>
  <c r="G682" i="8"/>
  <c r="F682" i="8"/>
  <c r="G681" i="8"/>
  <c r="F681" i="8"/>
  <c r="G679" i="8"/>
  <c r="F679" i="8"/>
  <c r="E679" i="8"/>
  <c r="D679" i="8"/>
  <c r="G677" i="8"/>
  <c r="F677" i="8"/>
  <c r="G676" i="8"/>
  <c r="F676" i="8"/>
  <c r="G675" i="8"/>
  <c r="F675" i="8"/>
  <c r="G674" i="8"/>
  <c r="F674" i="8"/>
  <c r="G673" i="8"/>
  <c r="F673" i="8"/>
  <c r="G672" i="8"/>
  <c r="F672" i="8"/>
  <c r="G671" i="8"/>
  <c r="F671" i="8"/>
  <c r="G670" i="8"/>
  <c r="F670" i="8"/>
  <c r="G669" i="8"/>
  <c r="F669" i="8"/>
  <c r="G668" i="8"/>
  <c r="F668" i="8"/>
  <c r="G667" i="8"/>
  <c r="F667" i="8"/>
  <c r="G666" i="8"/>
  <c r="F666" i="8"/>
  <c r="G664" i="8"/>
  <c r="F664" i="8"/>
  <c r="E664" i="8"/>
  <c r="D664" i="8"/>
  <c r="G662" i="8"/>
  <c r="F662" i="8"/>
  <c r="G661" i="8"/>
  <c r="F661" i="8"/>
  <c r="G660" i="8"/>
  <c r="F660" i="8"/>
  <c r="G659" i="8"/>
  <c r="F659" i="8"/>
  <c r="G658" i="8"/>
  <c r="F658" i="8"/>
  <c r="G657" i="8"/>
  <c r="F657" i="8"/>
  <c r="G656" i="8"/>
  <c r="F656" i="8"/>
  <c r="G655" i="8"/>
  <c r="F655" i="8"/>
  <c r="G654" i="8"/>
  <c r="F654" i="8"/>
  <c r="G653" i="8"/>
  <c r="F653" i="8"/>
  <c r="G652" i="8"/>
  <c r="F652" i="8"/>
  <c r="G651" i="8"/>
  <c r="F651" i="8"/>
  <c r="G649" i="8"/>
  <c r="F649" i="8"/>
  <c r="E649" i="8"/>
  <c r="D649" i="8"/>
  <c r="G647" i="8"/>
  <c r="F647" i="8"/>
  <c r="G646" i="8"/>
  <c r="F646" i="8"/>
  <c r="G645" i="8"/>
  <c r="F645" i="8"/>
  <c r="G644" i="8"/>
  <c r="F644" i="8"/>
  <c r="G643" i="8"/>
  <c r="F643" i="8"/>
  <c r="G642" i="8"/>
  <c r="F642" i="8"/>
  <c r="G641" i="8"/>
  <c r="F641" i="8"/>
  <c r="G640" i="8"/>
  <c r="F640" i="8"/>
  <c r="G639" i="8"/>
  <c r="F639" i="8"/>
  <c r="G638" i="8"/>
  <c r="F638" i="8"/>
  <c r="G637" i="8"/>
  <c r="F637" i="8"/>
  <c r="G636" i="8"/>
  <c r="F636" i="8"/>
  <c r="G634" i="8"/>
  <c r="F634" i="8"/>
  <c r="E634" i="8"/>
  <c r="D634" i="8"/>
  <c r="G632" i="8"/>
  <c r="F632" i="8"/>
  <c r="G631" i="8"/>
  <c r="F631" i="8"/>
  <c r="G630" i="8"/>
  <c r="F630" i="8"/>
  <c r="G629" i="8"/>
  <c r="F629" i="8"/>
  <c r="G628" i="8"/>
  <c r="F628" i="8"/>
  <c r="G627" i="8"/>
  <c r="F627" i="8"/>
  <c r="G626" i="8"/>
  <c r="F626" i="8"/>
  <c r="G625" i="8"/>
  <c r="F625" i="8"/>
  <c r="G624" i="8"/>
  <c r="F624" i="8"/>
  <c r="G623" i="8"/>
  <c r="F623" i="8"/>
  <c r="G622" i="8"/>
  <c r="F622" i="8"/>
  <c r="G621" i="8"/>
  <c r="F621" i="8"/>
  <c r="G619" i="8"/>
  <c r="F619" i="8"/>
  <c r="E619" i="8"/>
  <c r="D619" i="8"/>
  <c r="G617" i="8"/>
  <c r="F617" i="8"/>
  <c r="G616" i="8"/>
  <c r="F616" i="8"/>
  <c r="G615" i="8"/>
  <c r="F615" i="8"/>
  <c r="G614" i="8"/>
  <c r="F614" i="8"/>
  <c r="G613" i="8"/>
  <c r="F613" i="8"/>
  <c r="G612" i="8"/>
  <c r="F612" i="8"/>
  <c r="G611" i="8"/>
  <c r="F611" i="8"/>
  <c r="G610" i="8"/>
  <c r="F610" i="8"/>
  <c r="G609" i="8"/>
  <c r="F609" i="8"/>
  <c r="G608" i="8"/>
  <c r="F608" i="8"/>
  <c r="G607" i="8"/>
  <c r="F607" i="8"/>
  <c r="G606" i="8"/>
  <c r="F606" i="8"/>
  <c r="G604" i="8"/>
  <c r="F604" i="8"/>
  <c r="E604" i="8"/>
  <c r="D604" i="8"/>
  <c r="G602" i="8"/>
  <c r="F602" i="8"/>
  <c r="G601" i="8"/>
  <c r="F601" i="8"/>
  <c r="G600" i="8"/>
  <c r="F600" i="8"/>
  <c r="G599" i="8"/>
  <c r="F599" i="8"/>
  <c r="G598" i="8"/>
  <c r="F598" i="8"/>
  <c r="G597" i="8"/>
  <c r="F597" i="8"/>
  <c r="G596" i="8"/>
  <c r="F596" i="8"/>
  <c r="G595" i="8"/>
  <c r="F595" i="8"/>
  <c r="G594" i="8"/>
  <c r="F594" i="8"/>
  <c r="G593" i="8"/>
  <c r="F593" i="8"/>
  <c r="G592" i="8"/>
  <c r="F592" i="8"/>
  <c r="G591" i="8"/>
  <c r="F591" i="8"/>
  <c r="G589" i="8"/>
  <c r="F589" i="8"/>
  <c r="E589" i="8"/>
  <c r="D589" i="8"/>
  <c r="G587" i="8"/>
  <c r="F587" i="8"/>
  <c r="G586" i="8"/>
  <c r="F586" i="8"/>
  <c r="G585" i="8"/>
  <c r="F585" i="8"/>
  <c r="G584" i="8"/>
  <c r="F584" i="8"/>
  <c r="G583" i="8"/>
  <c r="F583" i="8"/>
  <c r="G582" i="8"/>
  <c r="F582" i="8"/>
  <c r="G581" i="8"/>
  <c r="F581" i="8"/>
  <c r="G580" i="8"/>
  <c r="F580" i="8"/>
  <c r="G579" i="8"/>
  <c r="F579" i="8"/>
  <c r="G578" i="8"/>
  <c r="F578" i="8"/>
  <c r="G577" i="8"/>
  <c r="F577" i="8"/>
  <c r="G576" i="8"/>
  <c r="F576" i="8"/>
  <c r="G574" i="8"/>
  <c r="F574" i="8"/>
  <c r="E574" i="8"/>
  <c r="D574" i="8"/>
  <c r="G572" i="8"/>
  <c r="F572" i="8"/>
  <c r="G571" i="8"/>
  <c r="F571" i="8"/>
  <c r="G570" i="8"/>
  <c r="F570" i="8"/>
  <c r="G569" i="8"/>
  <c r="F569" i="8"/>
  <c r="G568" i="8"/>
  <c r="F568" i="8"/>
  <c r="G567" i="8"/>
  <c r="F567" i="8"/>
  <c r="G566" i="8"/>
  <c r="F566" i="8"/>
  <c r="G565" i="8"/>
  <c r="F565" i="8"/>
  <c r="G564" i="8"/>
  <c r="F564" i="8"/>
  <c r="G563" i="8"/>
  <c r="F563" i="8"/>
  <c r="G562" i="8"/>
  <c r="F562" i="8"/>
  <c r="G561" i="8"/>
  <c r="F561" i="8"/>
  <c r="G559" i="8"/>
  <c r="F559" i="8"/>
  <c r="E559" i="8"/>
  <c r="D559" i="8"/>
  <c r="G557" i="8"/>
  <c r="F557" i="8"/>
  <c r="G556" i="8"/>
  <c r="F556" i="8"/>
  <c r="G555" i="8"/>
  <c r="F555" i="8"/>
  <c r="G554" i="8"/>
  <c r="F554" i="8"/>
  <c r="G553" i="8"/>
  <c r="F553" i="8"/>
  <c r="G552" i="8"/>
  <c r="F552" i="8"/>
  <c r="G551" i="8"/>
  <c r="F551" i="8"/>
  <c r="G550" i="8"/>
  <c r="F550" i="8"/>
  <c r="G549" i="8"/>
  <c r="F549" i="8"/>
  <c r="G548" i="8"/>
  <c r="F548" i="8"/>
  <c r="G547" i="8"/>
  <c r="F547" i="8"/>
  <c r="G546" i="8"/>
  <c r="F546" i="8"/>
  <c r="G544" i="8"/>
  <c r="F544" i="8"/>
  <c r="E544" i="8"/>
  <c r="D544" i="8"/>
  <c r="G542" i="8"/>
  <c r="F542" i="8"/>
  <c r="G541" i="8"/>
  <c r="F541" i="8"/>
  <c r="G540" i="8"/>
  <c r="F540" i="8"/>
  <c r="G539" i="8"/>
  <c r="F539" i="8"/>
  <c r="G538" i="8"/>
  <c r="F538" i="8"/>
  <c r="G537" i="8"/>
  <c r="F537" i="8"/>
  <c r="G536" i="8"/>
  <c r="F536" i="8"/>
  <c r="G535" i="8"/>
  <c r="F535" i="8"/>
  <c r="G534" i="8"/>
  <c r="F534" i="8"/>
  <c r="G533" i="8"/>
  <c r="F533" i="8"/>
  <c r="G532" i="8"/>
  <c r="F532" i="8"/>
  <c r="G531" i="8"/>
  <c r="F531" i="8"/>
  <c r="G529" i="8"/>
  <c r="F529" i="8"/>
  <c r="E529" i="8"/>
  <c r="D529" i="8"/>
  <c r="G527" i="8"/>
  <c r="F527" i="8"/>
  <c r="G526" i="8"/>
  <c r="F526" i="8"/>
  <c r="G525" i="8"/>
  <c r="F525" i="8"/>
  <c r="G524" i="8"/>
  <c r="F524" i="8"/>
  <c r="G523" i="8"/>
  <c r="F523" i="8"/>
  <c r="G522" i="8"/>
  <c r="F522" i="8"/>
  <c r="G521" i="8"/>
  <c r="F521" i="8"/>
  <c r="G520" i="8"/>
  <c r="F520" i="8"/>
  <c r="G519" i="8"/>
  <c r="F519" i="8"/>
  <c r="G518" i="8"/>
  <c r="F518" i="8"/>
  <c r="G517" i="8"/>
  <c r="F517" i="8"/>
  <c r="G516" i="8"/>
  <c r="F516" i="8"/>
  <c r="G514" i="8"/>
  <c r="F514" i="8"/>
  <c r="E514" i="8"/>
  <c r="D514" i="8"/>
  <c r="G512" i="8"/>
  <c r="F512" i="8"/>
  <c r="G511" i="8"/>
  <c r="F511" i="8"/>
  <c r="G510" i="8"/>
  <c r="F510" i="8"/>
  <c r="G509" i="8"/>
  <c r="F509" i="8"/>
  <c r="G508" i="8"/>
  <c r="F508" i="8"/>
  <c r="G507" i="8"/>
  <c r="F507" i="8"/>
  <c r="G506" i="8"/>
  <c r="F506" i="8"/>
  <c r="G505" i="8"/>
  <c r="F505" i="8"/>
  <c r="G504" i="8"/>
  <c r="F504" i="8"/>
  <c r="G503" i="8"/>
  <c r="F503" i="8"/>
  <c r="G502" i="8"/>
  <c r="F502" i="8"/>
  <c r="G501" i="8"/>
  <c r="F501" i="8"/>
  <c r="G499" i="8"/>
  <c r="F499" i="8"/>
  <c r="E499" i="8"/>
  <c r="D499" i="8"/>
  <c r="G497" i="8"/>
  <c r="F497" i="8"/>
  <c r="G496" i="8"/>
  <c r="F496" i="8"/>
  <c r="G495" i="8"/>
  <c r="F495" i="8"/>
  <c r="G494" i="8"/>
  <c r="F494" i="8"/>
  <c r="G493" i="8"/>
  <c r="F493" i="8"/>
  <c r="G492" i="8"/>
  <c r="F492" i="8"/>
  <c r="G491" i="8"/>
  <c r="F491" i="8"/>
  <c r="G490" i="8"/>
  <c r="F490" i="8"/>
  <c r="G489" i="8"/>
  <c r="F489" i="8"/>
  <c r="G488" i="8"/>
  <c r="F488" i="8"/>
  <c r="G487" i="8"/>
  <c r="F487" i="8"/>
  <c r="G486" i="8"/>
  <c r="F486" i="8"/>
  <c r="G484" i="8"/>
  <c r="F484" i="8"/>
  <c r="E484" i="8"/>
  <c r="D484" i="8"/>
  <c r="G482" i="8"/>
  <c r="F482" i="8"/>
  <c r="G481" i="8"/>
  <c r="F481" i="8"/>
  <c r="G480" i="8"/>
  <c r="F480" i="8"/>
  <c r="G479" i="8"/>
  <c r="F479" i="8"/>
  <c r="G478" i="8"/>
  <c r="F478" i="8"/>
  <c r="G477" i="8"/>
  <c r="F477" i="8"/>
  <c r="G476" i="8"/>
  <c r="F476" i="8"/>
  <c r="G475" i="8"/>
  <c r="F475" i="8"/>
  <c r="G474" i="8"/>
  <c r="F474" i="8"/>
  <c r="G473" i="8"/>
  <c r="F473" i="8"/>
  <c r="G472" i="8"/>
  <c r="F472" i="8"/>
  <c r="G471" i="8"/>
  <c r="F471" i="8"/>
  <c r="G469" i="8"/>
  <c r="F469" i="8"/>
  <c r="E469" i="8"/>
  <c r="D469" i="8"/>
  <c r="G467" i="8"/>
  <c r="F467" i="8"/>
  <c r="G466" i="8"/>
  <c r="F466" i="8"/>
  <c r="G465" i="8"/>
  <c r="F465" i="8"/>
  <c r="G464" i="8"/>
  <c r="F464" i="8"/>
  <c r="G463" i="8"/>
  <c r="F463" i="8"/>
  <c r="G462" i="8"/>
  <c r="F462" i="8"/>
  <c r="G461" i="8"/>
  <c r="F461" i="8"/>
  <c r="G460" i="8"/>
  <c r="F460" i="8"/>
  <c r="G459" i="8"/>
  <c r="F459" i="8"/>
  <c r="G458" i="8"/>
  <c r="F458" i="8"/>
  <c r="G457" i="8"/>
  <c r="F457" i="8"/>
  <c r="G456" i="8"/>
  <c r="F456" i="8"/>
  <c r="G454" i="8"/>
  <c r="F454" i="8"/>
  <c r="E454" i="8"/>
  <c r="D454" i="8"/>
  <c r="G452" i="8"/>
  <c r="F452" i="8"/>
  <c r="G451" i="8"/>
  <c r="F451" i="8"/>
  <c r="G450" i="8"/>
  <c r="F450" i="8"/>
  <c r="G449" i="8"/>
  <c r="F449" i="8"/>
  <c r="G448" i="8"/>
  <c r="F448" i="8"/>
  <c r="G447" i="8"/>
  <c r="F447" i="8"/>
  <c r="G446" i="8"/>
  <c r="F446" i="8"/>
  <c r="G445" i="8"/>
  <c r="F445" i="8"/>
  <c r="G444" i="8"/>
  <c r="F444" i="8"/>
  <c r="G443" i="8"/>
  <c r="F443" i="8"/>
  <c r="G442" i="8"/>
  <c r="F442" i="8"/>
  <c r="G441" i="8"/>
  <c r="F441" i="8"/>
  <c r="G439" i="8"/>
  <c r="F439" i="8"/>
  <c r="E439" i="8"/>
  <c r="D439" i="8"/>
  <c r="G437" i="8"/>
  <c r="F437" i="8"/>
  <c r="G436" i="8"/>
  <c r="F436" i="8"/>
  <c r="G435" i="8"/>
  <c r="F435" i="8"/>
  <c r="G434" i="8"/>
  <c r="F434" i="8"/>
  <c r="G433" i="8"/>
  <c r="F433" i="8"/>
  <c r="G432" i="8"/>
  <c r="F432" i="8"/>
  <c r="G431" i="8"/>
  <c r="F431" i="8"/>
  <c r="G430" i="8"/>
  <c r="F430" i="8"/>
  <c r="G429" i="8"/>
  <c r="F429" i="8"/>
  <c r="G428" i="8"/>
  <c r="F428" i="8"/>
  <c r="G427" i="8"/>
  <c r="F427" i="8"/>
  <c r="G426" i="8"/>
  <c r="F426" i="8"/>
  <c r="G424" i="8"/>
  <c r="F424" i="8"/>
  <c r="E424" i="8"/>
  <c r="D424" i="8"/>
  <c r="G422" i="8"/>
  <c r="F422" i="8"/>
  <c r="G421" i="8"/>
  <c r="F421" i="8"/>
  <c r="G420" i="8"/>
  <c r="F420" i="8"/>
  <c r="G419" i="8"/>
  <c r="F419" i="8"/>
  <c r="G418" i="8"/>
  <c r="F418" i="8"/>
  <c r="G417" i="8"/>
  <c r="F417" i="8"/>
  <c r="G416" i="8"/>
  <c r="F416" i="8"/>
  <c r="G415" i="8"/>
  <c r="F415" i="8"/>
  <c r="G414" i="8"/>
  <c r="F414" i="8"/>
  <c r="G413" i="8"/>
  <c r="F413" i="8"/>
  <c r="G412" i="8"/>
  <c r="F412" i="8"/>
  <c r="G411" i="8"/>
  <c r="F411" i="8"/>
  <c r="G409" i="8"/>
  <c r="F409" i="8"/>
  <c r="E409" i="8"/>
  <c r="D409" i="8"/>
  <c r="G407" i="8"/>
  <c r="F407" i="8"/>
  <c r="G406" i="8"/>
  <c r="F406" i="8"/>
  <c r="G405" i="8"/>
  <c r="F405" i="8"/>
  <c r="G404" i="8"/>
  <c r="F404" i="8"/>
  <c r="G403" i="8"/>
  <c r="F403" i="8"/>
  <c r="G402" i="8"/>
  <c r="F402" i="8"/>
  <c r="G401" i="8"/>
  <c r="F401" i="8"/>
  <c r="G400" i="8"/>
  <c r="F400" i="8"/>
  <c r="G399" i="8"/>
  <c r="F399" i="8"/>
  <c r="G398" i="8"/>
  <c r="F398" i="8"/>
  <c r="G397" i="8"/>
  <c r="F397" i="8"/>
  <c r="G396" i="8"/>
  <c r="F396" i="8"/>
  <c r="G394" i="8"/>
  <c r="F394" i="8"/>
  <c r="E394" i="8"/>
  <c r="D394" i="8"/>
  <c r="G392" i="8"/>
  <c r="F392" i="8"/>
  <c r="G391" i="8"/>
  <c r="F391" i="8"/>
  <c r="G390" i="8"/>
  <c r="F390" i="8"/>
  <c r="G389" i="8"/>
  <c r="F389" i="8"/>
  <c r="G388" i="8"/>
  <c r="F388" i="8"/>
  <c r="G387" i="8"/>
  <c r="F387" i="8"/>
  <c r="G386" i="8"/>
  <c r="F386" i="8"/>
  <c r="G385" i="8"/>
  <c r="F385" i="8"/>
  <c r="G384" i="8"/>
  <c r="F384" i="8"/>
  <c r="G383" i="8"/>
  <c r="F383" i="8"/>
  <c r="G382" i="8"/>
  <c r="F382" i="8"/>
  <c r="G381" i="8"/>
  <c r="F381" i="8"/>
  <c r="G379" i="8"/>
  <c r="F379" i="8"/>
  <c r="E379" i="8"/>
  <c r="D379" i="8"/>
  <c r="G377" i="8"/>
  <c r="F377" i="8"/>
  <c r="G376" i="8"/>
  <c r="F376" i="8"/>
  <c r="G375" i="8"/>
  <c r="F375" i="8"/>
  <c r="G374" i="8"/>
  <c r="F374" i="8"/>
  <c r="G373" i="8"/>
  <c r="F373" i="8"/>
  <c r="G372" i="8"/>
  <c r="F372" i="8"/>
  <c r="G371" i="8"/>
  <c r="F371" i="8"/>
  <c r="G370" i="8"/>
  <c r="F370" i="8"/>
  <c r="G369" i="8"/>
  <c r="F369" i="8"/>
  <c r="G368" i="8"/>
  <c r="F368" i="8"/>
  <c r="G367" i="8"/>
  <c r="F367" i="8"/>
  <c r="G366" i="8"/>
  <c r="F366" i="8"/>
  <c r="G364" i="8"/>
  <c r="F364" i="8"/>
  <c r="E364" i="8"/>
  <c r="D364" i="8"/>
  <c r="G362" i="8"/>
  <c r="F362" i="8"/>
  <c r="G361" i="8"/>
  <c r="F361" i="8"/>
  <c r="G360" i="8"/>
  <c r="F360" i="8"/>
  <c r="G359" i="8"/>
  <c r="F359" i="8"/>
  <c r="G358" i="8"/>
  <c r="F358" i="8"/>
  <c r="G357" i="8"/>
  <c r="F357" i="8"/>
  <c r="G356" i="8"/>
  <c r="F356" i="8"/>
  <c r="G355" i="8"/>
  <c r="F355" i="8"/>
  <c r="G354" i="8"/>
  <c r="F354" i="8"/>
  <c r="G353" i="8"/>
  <c r="F353" i="8"/>
  <c r="G352" i="8"/>
  <c r="F352" i="8"/>
  <c r="G351" i="8"/>
  <c r="F351" i="8"/>
  <c r="G349" i="8"/>
  <c r="F349" i="8"/>
  <c r="E349" i="8"/>
  <c r="D349" i="8"/>
  <c r="G347" i="8"/>
  <c r="F347" i="8"/>
  <c r="G346" i="8"/>
  <c r="F346" i="8"/>
  <c r="G345" i="8"/>
  <c r="F345" i="8"/>
  <c r="G344" i="8"/>
  <c r="F344" i="8"/>
  <c r="G343" i="8"/>
  <c r="F343" i="8"/>
  <c r="G342" i="8"/>
  <c r="F342" i="8"/>
  <c r="G341" i="8"/>
  <c r="F341" i="8"/>
  <c r="G340" i="8"/>
  <c r="F340" i="8"/>
  <c r="G339" i="8"/>
  <c r="F339" i="8"/>
  <c r="G338" i="8"/>
  <c r="F338" i="8"/>
  <c r="G337" i="8"/>
  <c r="F337" i="8"/>
  <c r="G336" i="8"/>
  <c r="F336" i="8"/>
  <c r="G334" i="8"/>
  <c r="F334" i="8"/>
  <c r="E334" i="8"/>
  <c r="D334" i="8"/>
  <c r="G332" i="8"/>
  <c r="F332" i="8"/>
  <c r="G331" i="8"/>
  <c r="F331" i="8"/>
  <c r="G330" i="8"/>
  <c r="F330" i="8"/>
  <c r="G329" i="8"/>
  <c r="F329" i="8"/>
  <c r="G328" i="8"/>
  <c r="F328" i="8"/>
  <c r="G327" i="8"/>
  <c r="F327" i="8"/>
  <c r="G326" i="8"/>
  <c r="F326" i="8"/>
  <c r="G325" i="8"/>
  <c r="F325" i="8"/>
  <c r="G324" i="8"/>
  <c r="F324" i="8"/>
  <c r="G323" i="8"/>
  <c r="F323" i="8"/>
  <c r="G322" i="8"/>
  <c r="F322" i="8"/>
  <c r="G321" i="8"/>
  <c r="F321" i="8"/>
  <c r="G319" i="8"/>
  <c r="F319" i="8"/>
  <c r="E319" i="8"/>
  <c r="D319" i="8"/>
  <c r="G317" i="8"/>
  <c r="F317" i="8"/>
  <c r="G316" i="8"/>
  <c r="F316" i="8"/>
  <c r="G315" i="8"/>
  <c r="F315" i="8"/>
  <c r="G314" i="8"/>
  <c r="F314" i="8"/>
  <c r="G313" i="8"/>
  <c r="F313" i="8"/>
  <c r="G312" i="8"/>
  <c r="F312" i="8"/>
  <c r="G311" i="8"/>
  <c r="F311" i="8"/>
  <c r="G310" i="8"/>
  <c r="F310" i="8"/>
  <c r="G309" i="8"/>
  <c r="F309" i="8"/>
  <c r="G308" i="8"/>
  <c r="F308" i="8"/>
  <c r="G307" i="8"/>
  <c r="F307" i="8"/>
  <c r="G306" i="8"/>
  <c r="F306" i="8"/>
  <c r="G304" i="8"/>
  <c r="F304" i="8"/>
  <c r="E304" i="8"/>
  <c r="D304" i="8"/>
  <c r="G302" i="8"/>
  <c r="F302" i="8"/>
  <c r="G301" i="8"/>
  <c r="F301" i="8"/>
  <c r="G300" i="8"/>
  <c r="F300" i="8"/>
  <c r="G299" i="8"/>
  <c r="F299" i="8"/>
  <c r="G298" i="8"/>
  <c r="F298" i="8"/>
  <c r="G297" i="8"/>
  <c r="F297" i="8"/>
  <c r="G296" i="8"/>
  <c r="F296" i="8"/>
  <c r="G295" i="8"/>
  <c r="F295" i="8"/>
  <c r="G294" i="8"/>
  <c r="F294" i="8"/>
  <c r="G293" i="8"/>
  <c r="F293" i="8"/>
  <c r="G292" i="8"/>
  <c r="F292" i="8"/>
  <c r="G291" i="8"/>
  <c r="F291" i="8"/>
  <c r="G289" i="8"/>
  <c r="F289" i="8"/>
  <c r="E289" i="8"/>
  <c r="D289" i="8"/>
  <c r="G287" i="8"/>
  <c r="F287" i="8"/>
  <c r="G286" i="8"/>
  <c r="F286" i="8"/>
  <c r="G285" i="8"/>
  <c r="F285" i="8"/>
  <c r="G284" i="8"/>
  <c r="F284" i="8"/>
  <c r="G283" i="8"/>
  <c r="F283" i="8"/>
  <c r="G282" i="8"/>
  <c r="F282" i="8"/>
  <c r="G281" i="8"/>
  <c r="F281" i="8"/>
  <c r="G280" i="8"/>
  <c r="F280" i="8"/>
  <c r="G279" i="8"/>
  <c r="F279" i="8"/>
  <c r="G278" i="8"/>
  <c r="F278" i="8"/>
  <c r="G277" i="8"/>
  <c r="F277" i="8"/>
  <c r="G276" i="8"/>
  <c r="F276" i="8"/>
  <c r="G274" i="8"/>
  <c r="F274" i="8"/>
  <c r="E274" i="8"/>
  <c r="D274" i="8"/>
  <c r="G272" i="8"/>
  <c r="F272" i="8"/>
  <c r="G271" i="8"/>
  <c r="F271" i="8"/>
  <c r="G270" i="8"/>
  <c r="F270" i="8"/>
  <c r="G269" i="8"/>
  <c r="F269" i="8"/>
  <c r="G268" i="8"/>
  <c r="F268" i="8"/>
  <c r="G267" i="8"/>
  <c r="F267" i="8"/>
  <c r="G266" i="8"/>
  <c r="F266" i="8"/>
  <c r="G265" i="8"/>
  <c r="F265" i="8"/>
  <c r="G264" i="8"/>
  <c r="F264" i="8"/>
  <c r="G263" i="8"/>
  <c r="F263" i="8"/>
  <c r="G262" i="8"/>
  <c r="F262" i="8"/>
  <c r="G261" i="8"/>
  <c r="F261" i="8"/>
  <c r="G259" i="8"/>
  <c r="F259" i="8"/>
  <c r="E259" i="8"/>
  <c r="D259" i="8"/>
  <c r="G257" i="8"/>
  <c r="F257" i="8"/>
  <c r="G256" i="8"/>
  <c r="F256" i="8"/>
  <c r="G255" i="8"/>
  <c r="F255" i="8"/>
  <c r="G254" i="8"/>
  <c r="F254" i="8"/>
  <c r="G253" i="8"/>
  <c r="F253" i="8"/>
  <c r="G252" i="8"/>
  <c r="F252" i="8"/>
  <c r="G251" i="8"/>
  <c r="F251" i="8"/>
  <c r="G250" i="8"/>
  <c r="F250" i="8"/>
  <c r="G249" i="8"/>
  <c r="F249" i="8"/>
  <c r="G248" i="8"/>
  <c r="F248" i="8"/>
  <c r="G247" i="8"/>
  <c r="F247" i="8"/>
  <c r="G246" i="8"/>
  <c r="F246" i="8"/>
  <c r="G244" i="8"/>
  <c r="F244" i="8"/>
  <c r="E244" i="8"/>
  <c r="D244" i="8"/>
  <c r="G242" i="8"/>
  <c r="F242" i="8"/>
  <c r="G241" i="8"/>
  <c r="F241" i="8"/>
  <c r="G240" i="8"/>
  <c r="F240" i="8"/>
  <c r="G239" i="8"/>
  <c r="F239" i="8"/>
  <c r="G238" i="8"/>
  <c r="F238" i="8"/>
  <c r="G237" i="8"/>
  <c r="F237" i="8"/>
  <c r="G236" i="8"/>
  <c r="F236" i="8"/>
  <c r="G235" i="8"/>
  <c r="F235" i="8"/>
  <c r="G234" i="8"/>
  <c r="F234" i="8"/>
  <c r="G233" i="8"/>
  <c r="F233" i="8"/>
  <c r="G232" i="8"/>
  <c r="F232" i="8"/>
  <c r="G231" i="8"/>
  <c r="F231" i="8"/>
  <c r="G229" i="8"/>
  <c r="F229" i="8"/>
  <c r="E229" i="8"/>
  <c r="D229" i="8"/>
  <c r="G227" i="8"/>
  <c r="F227" i="8"/>
  <c r="G226" i="8"/>
  <c r="F226" i="8"/>
  <c r="G225" i="8"/>
  <c r="F225" i="8"/>
  <c r="G224" i="8"/>
  <c r="F224" i="8"/>
  <c r="G223" i="8"/>
  <c r="F223" i="8"/>
  <c r="G222" i="8"/>
  <c r="F222" i="8"/>
  <c r="G221" i="8"/>
  <c r="F221" i="8"/>
  <c r="G220" i="8"/>
  <c r="F220" i="8"/>
  <c r="G219" i="8"/>
  <c r="F219" i="8"/>
  <c r="G218" i="8"/>
  <c r="F218" i="8"/>
  <c r="G217" i="8"/>
  <c r="F217" i="8"/>
  <c r="G216" i="8"/>
  <c r="F216" i="8"/>
  <c r="G214" i="8"/>
  <c r="F214" i="8"/>
  <c r="E214" i="8"/>
  <c r="D214" i="8"/>
  <c r="G212" i="8"/>
  <c r="F212" i="8"/>
  <c r="G211" i="8"/>
  <c r="F211" i="8"/>
  <c r="G210" i="8"/>
  <c r="F210" i="8"/>
  <c r="G209" i="8"/>
  <c r="F209" i="8"/>
  <c r="G208" i="8"/>
  <c r="F208" i="8"/>
  <c r="G207" i="8"/>
  <c r="F207" i="8"/>
  <c r="G206" i="8"/>
  <c r="F206" i="8"/>
  <c r="G205" i="8"/>
  <c r="F205" i="8"/>
  <c r="G204" i="8"/>
  <c r="F204" i="8"/>
  <c r="G203" i="8"/>
  <c r="F203" i="8"/>
  <c r="G202" i="8"/>
  <c r="F202" i="8"/>
  <c r="G201" i="8"/>
  <c r="F201" i="8"/>
  <c r="G199" i="8"/>
  <c r="F199" i="8"/>
  <c r="E199" i="8"/>
  <c r="D199" i="8"/>
  <c r="G197" i="8"/>
  <c r="F197" i="8"/>
  <c r="G196" i="8"/>
  <c r="F196" i="8"/>
  <c r="G195" i="8"/>
  <c r="F195" i="8"/>
  <c r="G194" i="8"/>
  <c r="F194" i="8"/>
  <c r="G193" i="8"/>
  <c r="F193" i="8"/>
  <c r="G192" i="8"/>
  <c r="F192" i="8"/>
  <c r="G191" i="8"/>
  <c r="F191" i="8"/>
  <c r="G190" i="8"/>
  <c r="F190" i="8"/>
  <c r="G189" i="8"/>
  <c r="F189" i="8"/>
  <c r="G188" i="8"/>
  <c r="F188" i="8"/>
  <c r="G187" i="8"/>
  <c r="F187" i="8"/>
  <c r="G186" i="8"/>
  <c r="F186" i="8"/>
  <c r="G184" i="8"/>
  <c r="F184" i="8"/>
  <c r="E184" i="8"/>
  <c r="D184" i="8"/>
  <c r="G182" i="8"/>
  <c r="F182" i="8"/>
  <c r="G181" i="8"/>
  <c r="F181" i="8"/>
  <c r="G180" i="8"/>
  <c r="F180" i="8"/>
  <c r="G179" i="8"/>
  <c r="F179" i="8"/>
  <c r="G178" i="8"/>
  <c r="F178" i="8"/>
  <c r="G177" i="8"/>
  <c r="F177" i="8"/>
  <c r="G176" i="8"/>
  <c r="F176" i="8"/>
  <c r="G175" i="8"/>
  <c r="F175" i="8"/>
  <c r="G174" i="8"/>
  <c r="F174" i="8"/>
  <c r="G173" i="8"/>
  <c r="F173" i="8"/>
  <c r="G172" i="8"/>
  <c r="F172" i="8"/>
  <c r="G171" i="8"/>
  <c r="F171" i="8"/>
  <c r="G169" i="8"/>
  <c r="F169" i="8"/>
  <c r="E169" i="8"/>
  <c r="D169" i="8"/>
  <c r="G167" i="8"/>
  <c r="F167" i="8"/>
  <c r="G166" i="8"/>
  <c r="F166" i="8"/>
  <c r="G165" i="8"/>
  <c r="F165" i="8"/>
  <c r="G164" i="8"/>
  <c r="F164" i="8"/>
  <c r="G163" i="8"/>
  <c r="F163" i="8"/>
  <c r="G162" i="8"/>
  <c r="F162" i="8"/>
  <c r="G161" i="8"/>
  <c r="F161" i="8"/>
  <c r="G160" i="8"/>
  <c r="F160" i="8"/>
  <c r="G159" i="8"/>
  <c r="F159" i="8"/>
  <c r="G158" i="8"/>
  <c r="F158" i="8"/>
  <c r="G157" i="8"/>
  <c r="F157" i="8"/>
  <c r="G156" i="8"/>
  <c r="F156" i="8"/>
  <c r="G154" i="8"/>
  <c r="F154" i="8"/>
  <c r="E154" i="8"/>
  <c r="D154" i="8"/>
  <c r="G152" i="8"/>
  <c r="F152" i="8"/>
  <c r="G151" i="8"/>
  <c r="F151" i="8"/>
  <c r="G150" i="8"/>
  <c r="F150" i="8"/>
  <c r="G149" i="8"/>
  <c r="F149" i="8"/>
  <c r="G148" i="8"/>
  <c r="F148" i="8"/>
  <c r="G147" i="8"/>
  <c r="F147" i="8"/>
  <c r="G146" i="8"/>
  <c r="F146" i="8"/>
  <c r="G145" i="8"/>
  <c r="F145" i="8"/>
  <c r="G144" i="8"/>
  <c r="F144" i="8"/>
  <c r="G143" i="8"/>
  <c r="F143" i="8"/>
  <c r="G142" i="8"/>
  <c r="F142" i="8"/>
  <c r="G141" i="8"/>
  <c r="F141" i="8"/>
  <c r="G139" i="8"/>
  <c r="F139" i="8"/>
  <c r="E139" i="8"/>
  <c r="D139" i="8"/>
  <c r="G137" i="8"/>
  <c r="F137" i="8"/>
  <c r="G136" i="8"/>
  <c r="F136" i="8"/>
  <c r="G135" i="8"/>
  <c r="F135" i="8"/>
  <c r="G134" i="8"/>
  <c r="F134" i="8"/>
  <c r="G133" i="8"/>
  <c r="F133" i="8"/>
  <c r="G132" i="8"/>
  <c r="F132" i="8"/>
  <c r="G131" i="8"/>
  <c r="F131" i="8"/>
  <c r="G130" i="8"/>
  <c r="F130" i="8"/>
  <c r="G129" i="8"/>
  <c r="F129" i="8"/>
  <c r="G128" i="8"/>
  <c r="F128" i="8"/>
  <c r="G127" i="8"/>
  <c r="F127" i="8"/>
  <c r="G126" i="8"/>
  <c r="F126" i="8"/>
  <c r="G124" i="8"/>
  <c r="F124" i="8"/>
  <c r="E124" i="8"/>
  <c r="D124" i="8"/>
  <c r="G122" i="8"/>
  <c r="F122" i="8"/>
  <c r="G121" i="8"/>
  <c r="F121" i="8"/>
  <c r="G120" i="8"/>
  <c r="F120" i="8"/>
  <c r="G119" i="8"/>
  <c r="F119" i="8"/>
  <c r="G118" i="8"/>
  <c r="F118" i="8"/>
  <c r="G117" i="8"/>
  <c r="F117" i="8"/>
  <c r="G116" i="8"/>
  <c r="F116" i="8"/>
  <c r="G115" i="8"/>
  <c r="F115" i="8"/>
  <c r="G114" i="8"/>
  <c r="F114" i="8"/>
  <c r="G113" i="8"/>
  <c r="F113" i="8"/>
  <c r="G112" i="8"/>
  <c r="F112" i="8"/>
  <c r="G111" i="8"/>
  <c r="F111" i="8"/>
  <c r="G109" i="8"/>
  <c r="F109" i="8"/>
  <c r="E109" i="8"/>
  <c r="D109" i="8"/>
  <c r="G107" i="8"/>
  <c r="F107" i="8"/>
  <c r="G106" i="8"/>
  <c r="F106" i="8"/>
  <c r="G105" i="8"/>
  <c r="F105" i="8"/>
  <c r="G104" i="8"/>
  <c r="F104" i="8"/>
  <c r="G103" i="8"/>
  <c r="F103" i="8"/>
  <c r="G102" i="8"/>
  <c r="F102" i="8"/>
  <c r="G101" i="8"/>
  <c r="F101" i="8"/>
  <c r="G100" i="8"/>
  <c r="F100" i="8"/>
  <c r="G99" i="8"/>
  <c r="F99" i="8"/>
  <c r="G98" i="8"/>
  <c r="F98" i="8"/>
  <c r="G97" i="8"/>
  <c r="F97" i="8"/>
  <c r="G96" i="8"/>
  <c r="F96" i="8"/>
  <c r="G94" i="8"/>
  <c r="F94" i="8"/>
  <c r="E94" i="8"/>
  <c r="D94" i="8"/>
  <c r="G92" i="8"/>
  <c r="F92" i="8"/>
  <c r="G91" i="8"/>
  <c r="F91" i="8"/>
  <c r="G90" i="8"/>
  <c r="F90" i="8"/>
  <c r="G89" i="8"/>
  <c r="F89" i="8"/>
  <c r="G88" i="8"/>
  <c r="F88" i="8"/>
  <c r="G87" i="8"/>
  <c r="F87" i="8"/>
  <c r="G86" i="8"/>
  <c r="F86" i="8"/>
  <c r="G85" i="8"/>
  <c r="F85" i="8"/>
  <c r="G84" i="8"/>
  <c r="F84" i="8"/>
  <c r="G83" i="8"/>
  <c r="F83" i="8"/>
  <c r="G82" i="8"/>
  <c r="F82" i="8"/>
  <c r="G81" i="8"/>
  <c r="F81" i="8"/>
  <c r="G79" i="8"/>
  <c r="F79" i="8"/>
  <c r="E79" i="8"/>
  <c r="D79" i="8"/>
  <c r="G77" i="8"/>
  <c r="F77" i="8"/>
  <c r="G76" i="8"/>
  <c r="F76" i="8"/>
  <c r="G75" i="8"/>
  <c r="F75" i="8"/>
  <c r="G74" i="8"/>
  <c r="F74" i="8"/>
  <c r="G73" i="8"/>
  <c r="F73" i="8"/>
  <c r="G72" i="8"/>
  <c r="F72" i="8"/>
  <c r="G71" i="8"/>
  <c r="F71" i="8"/>
  <c r="G70" i="8"/>
  <c r="F70" i="8"/>
  <c r="G69" i="8"/>
  <c r="F69" i="8"/>
  <c r="G68" i="8"/>
  <c r="F68" i="8"/>
  <c r="G67" i="8"/>
  <c r="F67" i="8"/>
  <c r="G66" i="8"/>
  <c r="F66" i="8"/>
  <c r="G64" i="8"/>
  <c r="F64" i="8"/>
  <c r="E64" i="8"/>
  <c r="D64" i="8"/>
  <c r="G62" i="8"/>
  <c r="F62" i="8"/>
  <c r="G61" i="8"/>
  <c r="F61" i="8"/>
  <c r="G60" i="8"/>
  <c r="F60" i="8"/>
  <c r="G59" i="8"/>
  <c r="F59" i="8"/>
  <c r="G58" i="8"/>
  <c r="F58" i="8"/>
  <c r="G57" i="8"/>
  <c r="F57" i="8"/>
  <c r="G56" i="8"/>
  <c r="F56" i="8"/>
  <c r="G55" i="8"/>
  <c r="F55" i="8"/>
  <c r="G54" i="8"/>
  <c r="F54" i="8"/>
  <c r="G53" i="8"/>
  <c r="F53" i="8"/>
  <c r="G52" i="8"/>
  <c r="F52" i="8"/>
  <c r="G51" i="8"/>
  <c r="F51" i="8"/>
  <c r="G49" i="8"/>
  <c r="F49" i="8"/>
  <c r="E49" i="8"/>
  <c r="D49" i="8"/>
  <c r="G47" i="8"/>
  <c r="F47" i="8"/>
  <c r="G46" i="8"/>
  <c r="F46" i="8"/>
  <c r="G45" i="8"/>
  <c r="F45" i="8"/>
  <c r="G44" i="8"/>
  <c r="F44" i="8"/>
  <c r="G43" i="8"/>
  <c r="F43" i="8"/>
  <c r="G42" i="8"/>
  <c r="F42" i="8"/>
  <c r="G41" i="8"/>
  <c r="F41" i="8"/>
  <c r="G40" i="8"/>
  <c r="F40" i="8"/>
  <c r="G39" i="8"/>
  <c r="F39" i="8"/>
  <c r="G38" i="8"/>
  <c r="F38" i="8"/>
  <c r="G37" i="8"/>
  <c r="F37" i="8"/>
  <c r="G36" i="8"/>
  <c r="F36" i="8"/>
  <c r="G34" i="8"/>
  <c r="F34" i="8"/>
  <c r="E34" i="8"/>
  <c r="D34" i="8"/>
  <c r="G32" i="8"/>
  <c r="F32" i="8"/>
  <c r="G31" i="8"/>
  <c r="F31" i="8"/>
  <c r="G30" i="8"/>
  <c r="F30" i="8"/>
  <c r="G29" i="8"/>
  <c r="F29" i="8"/>
  <c r="G28" i="8"/>
  <c r="F28" i="8"/>
  <c r="G27" i="8"/>
  <c r="F27" i="8"/>
  <c r="G26" i="8"/>
  <c r="F26" i="8"/>
  <c r="G25" i="8"/>
  <c r="F25" i="8"/>
  <c r="G24" i="8"/>
  <c r="F24" i="8"/>
  <c r="G23" i="8"/>
  <c r="F23" i="8"/>
  <c r="G22" i="8"/>
  <c r="F22" i="8"/>
  <c r="G21" i="8"/>
  <c r="F21" i="8"/>
  <c r="G19" i="8"/>
  <c r="F19" i="8"/>
  <c r="E19" i="8"/>
  <c r="D19" i="8"/>
  <c r="G17" i="8"/>
  <c r="F17" i="8"/>
  <c r="G16" i="8"/>
  <c r="F16" i="8"/>
  <c r="G15" i="8"/>
  <c r="F15" i="8"/>
  <c r="G14" i="8"/>
  <c r="F14" i="8"/>
  <c r="G13" i="8"/>
  <c r="F13" i="8"/>
  <c r="G12" i="8"/>
  <c r="F12" i="8"/>
  <c r="G11" i="8"/>
  <c r="F11" i="8"/>
  <c r="G10" i="8"/>
  <c r="F10" i="8"/>
  <c r="G9" i="8"/>
  <c r="F9" i="8"/>
  <c r="G8" i="8"/>
  <c r="F8" i="8"/>
  <c r="G7" i="8"/>
  <c r="F7" i="8"/>
  <c r="G6" i="8"/>
  <c r="F6" i="8"/>
  <c r="D103" i="7"/>
  <c r="C103" i="7"/>
  <c r="I197" i="6"/>
  <c r="I195" i="6"/>
  <c r="I193" i="6"/>
  <c r="I191" i="6"/>
  <c r="I189" i="6"/>
  <c r="I187" i="6"/>
  <c r="I185" i="6"/>
  <c r="I183" i="6"/>
  <c r="I181" i="6"/>
  <c r="I179" i="6"/>
  <c r="I177" i="6"/>
  <c r="I175" i="6"/>
  <c r="I173" i="6"/>
  <c r="I171" i="6"/>
  <c r="I169" i="6"/>
  <c r="I167" i="6"/>
  <c r="I165" i="6"/>
  <c r="I163" i="6"/>
  <c r="I161" i="6"/>
  <c r="I159" i="6"/>
  <c r="I157" i="6"/>
  <c r="I155" i="6"/>
  <c r="I153" i="6"/>
  <c r="I151" i="6"/>
  <c r="I149" i="6"/>
  <c r="I147" i="6"/>
  <c r="I145" i="6"/>
  <c r="I143" i="6"/>
  <c r="I141" i="6"/>
  <c r="I139" i="6"/>
  <c r="I137" i="6"/>
  <c r="I135" i="6"/>
  <c r="I133" i="6"/>
  <c r="I131" i="6"/>
  <c r="I129" i="6"/>
  <c r="I127" i="6"/>
  <c r="I125" i="6"/>
  <c r="I123" i="6"/>
  <c r="I121" i="6"/>
  <c r="I119" i="6"/>
  <c r="I117" i="6"/>
  <c r="I115" i="6"/>
  <c r="I113" i="6"/>
  <c r="I111" i="6"/>
  <c r="I109" i="6"/>
  <c r="I107" i="6"/>
  <c r="I105" i="6"/>
  <c r="I103" i="6"/>
  <c r="I101" i="6"/>
  <c r="I99" i="6"/>
  <c r="I97" i="6"/>
  <c r="I95" i="6"/>
  <c r="I93" i="6"/>
  <c r="I91" i="6"/>
  <c r="I89" i="6"/>
  <c r="I87" i="6"/>
  <c r="I85" i="6"/>
  <c r="I83" i="6"/>
  <c r="I81" i="6"/>
  <c r="I79" i="6"/>
  <c r="I77" i="6"/>
  <c r="I75" i="6"/>
  <c r="I73" i="6"/>
  <c r="I71" i="6"/>
  <c r="I69" i="6"/>
  <c r="I67" i="6"/>
  <c r="I65" i="6"/>
  <c r="I63" i="6"/>
  <c r="I61" i="6"/>
  <c r="I59" i="6"/>
  <c r="I57" i="6"/>
  <c r="I55" i="6"/>
  <c r="I53" i="6"/>
  <c r="I51" i="6"/>
  <c r="I49" i="6"/>
  <c r="I47" i="6"/>
  <c r="I45" i="6"/>
  <c r="I43" i="6"/>
  <c r="I41" i="6"/>
  <c r="I39" i="6"/>
  <c r="I37" i="6"/>
  <c r="I35" i="6"/>
  <c r="I33" i="6"/>
  <c r="I31" i="6"/>
  <c r="I29" i="6"/>
  <c r="I27" i="6"/>
  <c r="I25" i="6"/>
  <c r="I23" i="6"/>
  <c r="I21" i="6"/>
  <c r="I19" i="6"/>
  <c r="I17" i="6"/>
  <c r="I15" i="6"/>
  <c r="I13" i="6"/>
  <c r="I11" i="6"/>
  <c r="I9" i="6"/>
  <c r="I7" i="6"/>
  <c r="B16" i="4"/>
  <c r="B13" i="4"/>
  <c r="C58" i="3"/>
  <c r="B58" i="3"/>
  <c r="C49" i="3"/>
  <c r="B49" i="3"/>
  <c r="C47" i="3"/>
  <c r="B47" i="3"/>
  <c r="C40" i="3"/>
  <c r="B40" i="3"/>
  <c r="C34" i="3"/>
  <c r="B34" i="3"/>
  <c r="C32" i="3"/>
  <c r="B32" i="3"/>
  <c r="C10" i="3"/>
  <c r="B10" i="3"/>
  <c r="E67" i="2"/>
  <c r="D67" i="2"/>
  <c r="C67" i="2"/>
  <c r="B67" i="2"/>
  <c r="E65" i="2"/>
  <c r="D65" i="2"/>
  <c r="C65" i="2"/>
  <c r="B65" i="2"/>
  <c r="E63" i="2"/>
  <c r="C63" i="2"/>
  <c r="E62" i="2"/>
  <c r="C62" i="2"/>
  <c r="E61" i="2"/>
  <c r="C61" i="2"/>
  <c r="E60" i="2"/>
  <c r="C60" i="2"/>
  <c r="E59" i="2"/>
  <c r="C59" i="2"/>
  <c r="E58" i="2"/>
  <c r="C58" i="2"/>
  <c r="E57" i="2"/>
  <c r="C57" i="2"/>
  <c r="E56" i="2"/>
  <c r="C56" i="2"/>
  <c r="E55" i="2"/>
  <c r="C55" i="2"/>
  <c r="E54" i="2"/>
  <c r="C54" i="2"/>
  <c r="E53" i="2"/>
  <c r="C53" i="2"/>
  <c r="E52" i="2"/>
  <c r="C52" i="2"/>
  <c r="E51" i="2"/>
  <c r="C51" i="2"/>
  <c r="E50" i="2"/>
  <c r="C50" i="2"/>
  <c r="E49" i="2"/>
  <c r="C49" i="2"/>
  <c r="E48" i="2"/>
  <c r="C48" i="2"/>
  <c r="E47" i="2"/>
  <c r="C47" i="2"/>
  <c r="E46" i="2"/>
  <c r="C46" i="2"/>
  <c r="E43" i="2"/>
  <c r="D43" i="2"/>
  <c r="C43" i="2"/>
  <c r="B43" i="2"/>
  <c r="E41" i="2"/>
  <c r="D41" i="2"/>
  <c r="C41" i="2"/>
  <c r="B41" i="2"/>
  <c r="E39" i="2"/>
  <c r="C39" i="2"/>
  <c r="E38" i="2"/>
  <c r="C38" i="2"/>
  <c r="E37" i="2"/>
  <c r="C37" i="2"/>
  <c r="E36" i="2"/>
  <c r="C36" i="2"/>
  <c r="E35" i="2"/>
  <c r="C35" i="2"/>
  <c r="E34" i="2"/>
  <c r="C34" i="2"/>
  <c r="E33" i="2"/>
  <c r="C33" i="2"/>
  <c r="E32" i="2"/>
  <c r="C32" i="2"/>
  <c r="E31" i="2"/>
  <c r="C31" i="2"/>
  <c r="E30" i="2"/>
  <c r="C30" i="2"/>
  <c r="E29" i="2"/>
  <c r="C29" i="2"/>
  <c r="E28" i="2"/>
  <c r="C28" i="2"/>
  <c r="E27" i="2"/>
  <c r="C27" i="2"/>
  <c r="E23" i="2"/>
  <c r="D23" i="2"/>
  <c r="C23" i="2"/>
  <c r="B23" i="2"/>
  <c r="E21" i="2"/>
  <c r="C21" i="2"/>
  <c r="E20" i="2"/>
  <c r="C20" i="2"/>
  <c r="E19" i="2"/>
  <c r="C19" i="2"/>
  <c r="E18" i="2"/>
  <c r="C18" i="2"/>
  <c r="E17" i="2"/>
  <c r="C17" i="2"/>
  <c r="E16" i="2"/>
  <c r="C16" i="2"/>
  <c r="E15" i="2"/>
  <c r="C15" i="2"/>
  <c r="E14" i="2"/>
  <c r="C14" i="2"/>
  <c r="E13" i="2"/>
  <c r="C13" i="2"/>
  <c r="E12" i="2"/>
  <c r="C12" i="2"/>
  <c r="E11" i="2"/>
  <c r="C11" i="2"/>
  <c r="E10" i="2"/>
  <c r="C10" i="2"/>
  <c r="E9" i="2"/>
  <c r="C9" i="2"/>
  <c r="E8" i="2"/>
  <c r="C8" i="2"/>
  <c r="C92" i="1"/>
  <c r="C90" i="1"/>
  <c r="C82" i="1"/>
  <c r="C80" i="1"/>
  <c r="C75" i="1"/>
  <c r="C51" i="1"/>
  <c r="C49" i="1"/>
  <c r="C40" i="1"/>
  <c r="C24" i="1"/>
</calcChain>
</file>

<file path=xl/sharedStrings.xml><?xml version="1.0" encoding="utf-8"?>
<sst xmlns="http://schemas.openxmlformats.org/spreadsheetml/2006/main" count="9884" uniqueCount="811">
  <si>
    <t>Bellwether Garden Supply</t>
  </si>
  <si>
    <t>Balance Sheet</t>
  </si>
  <si>
    <t>December 31, 2013</t>
  </si>
  <si>
    <t/>
  </si>
  <si>
    <t>ASSETS</t>
  </si>
  <si>
    <t>Current Assets</t>
  </si>
  <si>
    <t>Petty Cash</t>
  </si>
  <si>
    <t>Cash on Hand</t>
  </si>
  <si>
    <t>Regular Checking Account</t>
  </si>
  <si>
    <t>Payroll Checking Account</t>
  </si>
  <si>
    <t>Savings Account</t>
  </si>
  <si>
    <t>Money Market Fund</t>
  </si>
  <si>
    <t>Accounts Receivable</t>
  </si>
  <si>
    <t>Other Receivables</t>
  </si>
  <si>
    <t>Allowance for Doubtful Account</t>
  </si>
  <si>
    <t>Inventory</t>
  </si>
  <si>
    <t>Prepaid Expenses</t>
  </si>
  <si>
    <t>Employee Advances</t>
  </si>
  <si>
    <t>Notes Receivable-Current</t>
  </si>
  <si>
    <t>Other Current Assets</t>
  </si>
  <si>
    <t>Total Current Assets</t>
  </si>
  <si>
    <t>Property and Equipment</t>
  </si>
  <si>
    <t>Furniture and Fixtures</t>
  </si>
  <si>
    <t>Equipment</t>
  </si>
  <si>
    <t>Vehicles</t>
  </si>
  <si>
    <t>Other Depreciable Property</t>
  </si>
  <si>
    <t>Buildings</t>
  </si>
  <si>
    <t>Building Improvements</t>
  </si>
  <si>
    <t>Accum. Depreciation-Furniture</t>
  </si>
  <si>
    <t>Accum. Depreciation-Equipment</t>
  </si>
  <si>
    <t>Accum. Depreciation-Vehicles</t>
  </si>
  <si>
    <t>Accum. Depreciation-Other</t>
  </si>
  <si>
    <t>Accum. Depreciation-Buildings</t>
  </si>
  <si>
    <t>Accum. Depreciation-Bldg Imp</t>
  </si>
  <si>
    <t>Total Property and Equipment</t>
  </si>
  <si>
    <t>Other Assets</t>
  </si>
  <si>
    <t>Deposits</t>
  </si>
  <si>
    <t>Organization Costs</t>
  </si>
  <si>
    <t>Accum Amortiz - Organiz Costs</t>
  </si>
  <si>
    <t>Notes Receivable- Noncurrent</t>
  </si>
  <si>
    <t>Other Noncurrent Assets</t>
  </si>
  <si>
    <t>Total Other Assets</t>
  </si>
  <si>
    <t>Total Assets</t>
  </si>
  <si>
    <t>LIABILITIES AND CAPITAL</t>
  </si>
  <si>
    <t>Current Liabilities</t>
  </si>
  <si>
    <t>Accounts Payable</t>
  </si>
  <si>
    <t>Accrued Expenses</t>
  </si>
  <si>
    <t>Sales Tax Payable</t>
  </si>
  <si>
    <t>Wages Payable</t>
  </si>
  <si>
    <t>401 K Deductions Payable</t>
  </si>
  <si>
    <t>Health Insurance Payable</t>
  </si>
  <si>
    <t>Federal Payroll Taxes Payable</t>
  </si>
  <si>
    <t>FUTA Tax Payable</t>
  </si>
  <si>
    <t>State Payroll Taxes Payable</t>
  </si>
  <si>
    <t>SUTA Tax Payable</t>
  </si>
  <si>
    <t>Local Payroll Taxes Payable</t>
  </si>
  <si>
    <t>Income Taxes Payable</t>
  </si>
  <si>
    <t>Other Taxes Payable</t>
  </si>
  <si>
    <t>Current Portion Long-Term Debt</t>
  </si>
  <si>
    <t>Contracts Payable- Current</t>
  </si>
  <si>
    <t>Other Current Liabilities</t>
  </si>
  <si>
    <t>Total Current Liabilities</t>
  </si>
  <si>
    <t>Long-Term Liabilities</t>
  </si>
  <si>
    <t>Notes Payable-Noncurrent</t>
  </si>
  <si>
    <t>Total Long-Term Liabilities</t>
  </si>
  <si>
    <t>Total Liabilities</t>
  </si>
  <si>
    <t>Capital</t>
  </si>
  <si>
    <t>Common Stock</t>
  </si>
  <si>
    <t>Paid-in Capital</t>
  </si>
  <si>
    <t>Retained Earnings</t>
  </si>
  <si>
    <t>Net Income</t>
  </si>
  <si>
    <t>Total Capital</t>
  </si>
  <si>
    <t>Total Liabilities &amp; Capital</t>
  </si>
  <si>
    <t>Income Statement</t>
  </si>
  <si>
    <t>For the Twelve Months Ending December 31, 2013</t>
  </si>
  <si>
    <t>Current Month</t>
  </si>
  <si>
    <t>Year to Date</t>
  </si>
  <si>
    <t>Revenues</t>
  </si>
  <si>
    <t>Sales</t>
  </si>
  <si>
    <t>Sales - Aviary</t>
  </si>
  <si>
    <t>Sales - Books</t>
  </si>
  <si>
    <t>Sales - Equipment</t>
  </si>
  <si>
    <t>Sales - Food/Fert</t>
  </si>
  <si>
    <t>Sales - Hand Tools</t>
  </si>
  <si>
    <t>Sales - Landscape Services</t>
  </si>
  <si>
    <t>Sales - Miscellaneous</t>
  </si>
  <si>
    <t>Sales - Nursery</t>
  </si>
  <si>
    <t>Sales - Pots</t>
  </si>
  <si>
    <t>Sales - Seeds</t>
  </si>
  <si>
    <t>Sales - Soil</t>
  </si>
  <si>
    <t>Other Income</t>
  </si>
  <si>
    <t>Sales Discounts</t>
  </si>
  <si>
    <t>Total Revenues</t>
  </si>
  <si>
    <t>Cost of Sales</t>
  </si>
  <si>
    <t>Product Cost</t>
  </si>
  <si>
    <t>Product Cost - Aviary</t>
  </si>
  <si>
    <t>Product Cost - Books</t>
  </si>
  <si>
    <t>Product Cost - Equipment</t>
  </si>
  <si>
    <t>Product Cost - Food/Fert</t>
  </si>
  <si>
    <t>Product Cost - Hand Tools</t>
  </si>
  <si>
    <t>Product Cost - Pots</t>
  </si>
  <si>
    <t>Product Cost - Seeds</t>
  </si>
  <si>
    <t>Product Cost - Soil</t>
  </si>
  <si>
    <t>Direct Labor - Nursery</t>
  </si>
  <si>
    <t>Materials Cost</t>
  </si>
  <si>
    <t>Materials Cost - Nursery</t>
  </si>
  <si>
    <t>Subcontractors - Landscaping</t>
  </si>
  <si>
    <t>Total Cost of Sales</t>
  </si>
  <si>
    <t>Gross Profit</t>
  </si>
  <si>
    <t>Expenses</t>
  </si>
  <si>
    <t>Freight</t>
  </si>
  <si>
    <t>Advertising Expense</t>
  </si>
  <si>
    <t>Auto Expenses</t>
  </si>
  <si>
    <t>Bad Debt Expense</t>
  </si>
  <si>
    <t>Bank Charges</t>
  </si>
  <si>
    <t>Depreciation Expense</t>
  </si>
  <si>
    <t>Legal and Professional Expense</t>
  </si>
  <si>
    <t>Licenses Expense</t>
  </si>
  <si>
    <t>Maintenance Expense</t>
  </si>
  <si>
    <t>Office Expense</t>
  </si>
  <si>
    <t>Payroll Tax Exp</t>
  </si>
  <si>
    <t>Rent or Lease Expense</t>
  </si>
  <si>
    <t>Repairs Expense</t>
  </si>
  <si>
    <t>Supplies Expense</t>
  </si>
  <si>
    <t>Utilities Expense</t>
  </si>
  <si>
    <t>Wages Expense</t>
  </si>
  <si>
    <t>Other Expense</t>
  </si>
  <si>
    <t>Purchase Disc- Expense Items</t>
  </si>
  <si>
    <t>Total Expenses</t>
  </si>
  <si>
    <t>Statement of Cash Flow</t>
  </si>
  <si>
    <t>For the twelve Months Ended December 31, 2013</t>
  </si>
  <si>
    <t>Cash Flows from operating activities</t>
  </si>
  <si>
    <t>Adjustments to reconcile net</t>
  </si>
  <si>
    <t>income to net cash provided</t>
  </si>
  <si>
    <t>by operating activities</t>
  </si>
  <si>
    <t>Total Adjustments</t>
  </si>
  <si>
    <t>Net Cash provided by Operations</t>
  </si>
  <si>
    <t>Cash Flows from investing activities</t>
  </si>
  <si>
    <t>Used For</t>
  </si>
  <si>
    <t>Net cash used in investing</t>
  </si>
  <si>
    <t>Cash Flows from financing activities</t>
  </si>
  <si>
    <t>Proceeds From</t>
  </si>
  <si>
    <t>Net cash used in financing</t>
  </si>
  <si>
    <t>Net increase &lt;decrease&gt; in cash</t>
  </si>
  <si>
    <t>Summary</t>
  </si>
  <si>
    <t>Cash Balance at End of Period</t>
  </si>
  <si>
    <t>Cash Balance at Beg of Period</t>
  </si>
  <si>
    <t>Net Increase &lt;Decrease&gt; in Cash</t>
  </si>
  <si>
    <t>Statement of Retained Earnings</t>
  </si>
  <si>
    <t>Beginning Retained Earnings</t>
  </si>
  <si>
    <t>Adjustments To Date</t>
  </si>
  <si>
    <t>Subtotal</t>
  </si>
  <si>
    <t>Ending Retained Earnings</t>
  </si>
  <si>
    <t>Chart of Accounts</t>
  </si>
  <si>
    <t>As of Dec 31, 2013</t>
  </si>
  <si>
    <t xml:space="preserve">Filter Criteria includes: Report order is by ID. Report is printed with Accounts having Zero Amounts and in Detail Format. </t>
  </si>
  <si>
    <t>Account ID</t>
  </si>
  <si>
    <t>Account Description</t>
  </si>
  <si>
    <t>Active?</t>
  </si>
  <si>
    <t>Account Type</t>
  </si>
  <si>
    <t>10000</t>
  </si>
  <si>
    <t>Yes</t>
  </si>
  <si>
    <t>Cash</t>
  </si>
  <si>
    <t>10100</t>
  </si>
  <si>
    <t>10200</t>
  </si>
  <si>
    <t>10300</t>
  </si>
  <si>
    <t>10400</t>
  </si>
  <si>
    <t>10500</t>
  </si>
  <si>
    <t>11000</t>
  </si>
  <si>
    <t>11100</t>
  </si>
  <si>
    <t>Contracts Receivable</t>
  </si>
  <si>
    <t>11400</t>
  </si>
  <si>
    <t>11500</t>
  </si>
  <si>
    <t>12000</t>
  </si>
  <si>
    <t>14000</t>
  </si>
  <si>
    <t>14100</t>
  </si>
  <si>
    <t>14200</t>
  </si>
  <si>
    <t>14700</t>
  </si>
  <si>
    <t>15000</t>
  </si>
  <si>
    <t>Fixed Assets</t>
  </si>
  <si>
    <t>15100</t>
  </si>
  <si>
    <t>15200</t>
  </si>
  <si>
    <t>15300</t>
  </si>
  <si>
    <t>15400</t>
  </si>
  <si>
    <t>Leasehold Improvements</t>
  </si>
  <si>
    <t>15500</t>
  </si>
  <si>
    <t>15600</t>
  </si>
  <si>
    <t>16900</t>
  </si>
  <si>
    <t>Land</t>
  </si>
  <si>
    <t>17000</t>
  </si>
  <si>
    <t>Accumulated Depreciation</t>
  </si>
  <si>
    <t>17100</t>
  </si>
  <si>
    <t>17200</t>
  </si>
  <si>
    <t>17300</t>
  </si>
  <si>
    <t>17400</t>
  </si>
  <si>
    <t>Accum. Depreciation-Leasehold</t>
  </si>
  <si>
    <t>17500</t>
  </si>
  <si>
    <t>17600</t>
  </si>
  <si>
    <t>19000</t>
  </si>
  <si>
    <t>19100</t>
  </si>
  <si>
    <t>19150</t>
  </si>
  <si>
    <t>19200</t>
  </si>
  <si>
    <t>19900</t>
  </si>
  <si>
    <t>20000</t>
  </si>
  <si>
    <t>23000</t>
  </si>
  <si>
    <t>23100</t>
  </si>
  <si>
    <t>23200</t>
  </si>
  <si>
    <t>23300</t>
  </si>
  <si>
    <t>23350</t>
  </si>
  <si>
    <t>23400</t>
  </si>
  <si>
    <t>23500</t>
  </si>
  <si>
    <t>23600</t>
  </si>
  <si>
    <t>23700</t>
  </si>
  <si>
    <t>23800</t>
  </si>
  <si>
    <t>23900</t>
  </si>
  <si>
    <t>24000</t>
  </si>
  <si>
    <t>24100</t>
  </si>
  <si>
    <t>24300</t>
  </si>
  <si>
    <t>24700</t>
  </si>
  <si>
    <t>24800</t>
  </si>
  <si>
    <t>Suspense - Clearing Account</t>
  </si>
  <si>
    <t>27000</t>
  </si>
  <si>
    <t>Long Term Liabilities</t>
  </si>
  <si>
    <t>27100</t>
  </si>
  <si>
    <t>Contracts Payable- Noncurrent</t>
  </si>
  <si>
    <t>27400</t>
  </si>
  <si>
    <t>Other Long-Term Liabilities</t>
  </si>
  <si>
    <t>39002</t>
  </si>
  <si>
    <t>Beginning Balance Equity</t>
  </si>
  <si>
    <t>Equity-doesn't close</t>
  </si>
  <si>
    <t>39003</t>
  </si>
  <si>
    <t>39004</t>
  </si>
  <si>
    <t>39005</t>
  </si>
  <si>
    <t>Equity-Retained Earnings</t>
  </si>
  <si>
    <t>39007</t>
  </si>
  <si>
    <t>Dividends Paid</t>
  </si>
  <si>
    <t>Equity-gets closed</t>
  </si>
  <si>
    <t>40000</t>
  </si>
  <si>
    <t>Income</t>
  </si>
  <si>
    <t>40000-AV</t>
  </si>
  <si>
    <t>40000-BK</t>
  </si>
  <si>
    <t>40000-CE</t>
  </si>
  <si>
    <t>Sales - Ceramics</t>
  </si>
  <si>
    <t>40000-EQ</t>
  </si>
  <si>
    <t>40000-FF</t>
  </si>
  <si>
    <t>40000-FU</t>
  </si>
  <si>
    <t>Sales - Furniture</t>
  </si>
  <si>
    <t>40000-HT</t>
  </si>
  <si>
    <t>40000-LS</t>
  </si>
  <si>
    <t>40000-MI</t>
  </si>
  <si>
    <t>40000-NU</t>
  </si>
  <si>
    <t>40000-PO</t>
  </si>
  <si>
    <t>40000-SE</t>
  </si>
  <si>
    <t>40000-SO</t>
  </si>
  <si>
    <t>40000-ST</t>
  </si>
  <si>
    <t>Sales - Statuary</t>
  </si>
  <si>
    <t>40000-TO</t>
  </si>
  <si>
    <t>Sales - Topiary</t>
  </si>
  <si>
    <t>40800</t>
  </si>
  <si>
    <t>Interest Income</t>
  </si>
  <si>
    <t>41000</t>
  </si>
  <si>
    <t>45400</t>
  </si>
  <si>
    <t>Finance Charge Income</t>
  </si>
  <si>
    <t>48000</t>
  </si>
  <si>
    <t>Sales Returns and Allowances</t>
  </si>
  <si>
    <t>49000</t>
  </si>
  <si>
    <t>50000</t>
  </si>
  <si>
    <t>50000-AV</t>
  </si>
  <si>
    <t>50000-BK</t>
  </si>
  <si>
    <t>50000-CE</t>
  </si>
  <si>
    <t>Product Cost - Ceramics</t>
  </si>
  <si>
    <t>50000-EQ</t>
  </si>
  <si>
    <t>50000-FF</t>
  </si>
  <si>
    <t>50000-FU</t>
  </si>
  <si>
    <t>Product Cost - Furniture</t>
  </si>
  <si>
    <t>50000-HT</t>
  </si>
  <si>
    <t>50000-LS</t>
  </si>
  <si>
    <t>Product Cost - Landscaping</t>
  </si>
  <si>
    <t>50000-MS</t>
  </si>
  <si>
    <t>Product Cost - Miscellaneous</t>
  </si>
  <si>
    <t>50000-PO</t>
  </si>
  <si>
    <t>50000-SE</t>
  </si>
  <si>
    <t>50000-SO</t>
  </si>
  <si>
    <t>50000-ST</t>
  </si>
  <si>
    <t>Product Cost - Statuary</t>
  </si>
  <si>
    <t>50000-TO</t>
  </si>
  <si>
    <t>Product Cost - Topiary</t>
  </si>
  <si>
    <t>57000</t>
  </si>
  <si>
    <t>Direct Labor</t>
  </si>
  <si>
    <t>57000-LS</t>
  </si>
  <si>
    <t>Direct Labor - Landscaping</t>
  </si>
  <si>
    <t>57000-MI</t>
  </si>
  <si>
    <t>Direct Labor - Miscellaneous</t>
  </si>
  <si>
    <t>57000-NU</t>
  </si>
  <si>
    <t>57000-TO</t>
  </si>
  <si>
    <t>Direct Labor - Topiary</t>
  </si>
  <si>
    <t>57200</t>
  </si>
  <si>
    <t>57200-LS</t>
  </si>
  <si>
    <t>Materials Cost - Landscaping</t>
  </si>
  <si>
    <t>57200-MI</t>
  </si>
  <si>
    <t>Materials Cost - Miscellaneous</t>
  </si>
  <si>
    <t>57200-NU</t>
  </si>
  <si>
    <t>57200-TO</t>
  </si>
  <si>
    <t>Materials Cost - Topiary</t>
  </si>
  <si>
    <t>57300</t>
  </si>
  <si>
    <t>Subcontractors</t>
  </si>
  <si>
    <t>57300-LS</t>
  </si>
  <si>
    <t>57300-MI</t>
  </si>
  <si>
    <t>Subcontractors - Miscellaneous</t>
  </si>
  <si>
    <t>57300-NU</t>
  </si>
  <si>
    <t>Subcontractors - Nursery</t>
  </si>
  <si>
    <t>57300-TO</t>
  </si>
  <si>
    <t>Subcontractors - Topiary</t>
  </si>
  <si>
    <t>57500</t>
  </si>
  <si>
    <t>58000</t>
  </si>
  <si>
    <t>Other</t>
  </si>
  <si>
    <t>58500</t>
  </si>
  <si>
    <t>Inventory Adjustments</t>
  </si>
  <si>
    <t>59000</t>
  </si>
  <si>
    <t>Purchase Returns and Allowance</t>
  </si>
  <si>
    <t>59500</t>
  </si>
  <si>
    <t>Purchase Discounts</t>
  </si>
  <si>
    <t>60000</t>
  </si>
  <si>
    <t>60500</t>
  </si>
  <si>
    <t>Amortization Expense</t>
  </si>
  <si>
    <t>61000</t>
  </si>
  <si>
    <t>61500</t>
  </si>
  <si>
    <t>62000</t>
  </si>
  <si>
    <t>62500</t>
  </si>
  <si>
    <t>Cash Over and Short</t>
  </si>
  <si>
    <t>63000</t>
  </si>
  <si>
    <t>Charitable Contributions Exp</t>
  </si>
  <si>
    <t>63500</t>
  </si>
  <si>
    <t>Commissions and Fees Exp</t>
  </si>
  <si>
    <t>64000</t>
  </si>
  <si>
    <t>64500</t>
  </si>
  <si>
    <t>Dues and Subscriptions Exp</t>
  </si>
  <si>
    <t>65000</t>
  </si>
  <si>
    <t>Employee Benefit Programs Exp</t>
  </si>
  <si>
    <t>65500</t>
  </si>
  <si>
    <t>Freight Expense</t>
  </si>
  <si>
    <t>66000</t>
  </si>
  <si>
    <t>Gifts Expense</t>
  </si>
  <si>
    <t>66500</t>
  </si>
  <si>
    <t>Income Tax Expense</t>
  </si>
  <si>
    <t>67000</t>
  </si>
  <si>
    <t>Insurance Expense</t>
  </si>
  <si>
    <t>67500</t>
  </si>
  <si>
    <t>Interest Expense</t>
  </si>
  <si>
    <t>68000</t>
  </si>
  <si>
    <t>Laundry and Cleaning Exp</t>
  </si>
  <si>
    <t>68500</t>
  </si>
  <si>
    <t>69000</t>
  </si>
  <si>
    <t>69500</t>
  </si>
  <si>
    <t>Loss on NSF Checks</t>
  </si>
  <si>
    <t>70000</t>
  </si>
  <si>
    <t>70500</t>
  </si>
  <si>
    <t>Meals and Entertainment Exp</t>
  </si>
  <si>
    <t>71000</t>
  </si>
  <si>
    <t>71500</t>
  </si>
  <si>
    <t>Other Taxes</t>
  </si>
  <si>
    <t>72000</t>
  </si>
  <si>
    <t>72500</t>
  </si>
  <si>
    <t>Penalties and Fines Exp</t>
  </si>
  <si>
    <t>73000</t>
  </si>
  <si>
    <t>Pension/Profit-Sharing Plan Ex</t>
  </si>
  <si>
    <t>73100</t>
  </si>
  <si>
    <t>Printing Offsite Expense</t>
  </si>
  <si>
    <t>73500</t>
  </si>
  <si>
    <t>Postage Expense</t>
  </si>
  <si>
    <t>74000</t>
  </si>
  <si>
    <t>74500</t>
  </si>
  <si>
    <t>75000</t>
  </si>
  <si>
    <t>Salaries Expense</t>
  </si>
  <si>
    <t>75100</t>
  </si>
  <si>
    <t>Salaries Bonus Expense</t>
  </si>
  <si>
    <t>75200</t>
  </si>
  <si>
    <t>Salaries Commission Expense</t>
  </si>
  <si>
    <t>75500</t>
  </si>
  <si>
    <t>76500</t>
  </si>
  <si>
    <t>Travel Expense</t>
  </si>
  <si>
    <t>77000</t>
  </si>
  <si>
    <t>77500</t>
  </si>
  <si>
    <t>89000</t>
  </si>
  <si>
    <t>89500</t>
  </si>
  <si>
    <t>90000</t>
  </si>
  <si>
    <t>Gain/Loss on Sale of Assets</t>
  </si>
  <si>
    <t>General Ledger</t>
  </si>
  <si>
    <t>For the Period From Dec 1, 2013 to Dec 31, 2013</t>
  </si>
  <si>
    <t xml:space="preserve">Filter Criteria includes: Report order is by ID. Report is printed with shortened descriptions and in Detail Format. </t>
  </si>
  <si>
    <t>Date</t>
  </si>
  <si>
    <t>Reference</t>
  </si>
  <si>
    <t>Jrnl</t>
  </si>
  <si>
    <t>Trans Description</t>
  </si>
  <si>
    <t>Debit Amt</t>
  </si>
  <si>
    <t>Credit Amt</t>
  </si>
  <si>
    <t>Balance</t>
  </si>
  <si>
    <t>Beginning Balance</t>
  </si>
  <si>
    <t>Ending Balance</t>
  </si>
  <si>
    <t>General Ledger Trial Balance</t>
  </si>
  <si>
    <t xml:space="preserve">Filter Criteria includes: Report order is by ID. Report is printed in Detail Format. </t>
  </si>
  <si>
    <t>Total:</t>
  </si>
  <si>
    <t>Account Variance</t>
  </si>
  <si>
    <t>For the Period From Jan 1, 2013 to Dec 31, 2013</t>
  </si>
  <si>
    <t xml:space="preserve">Filter Criteria includes: The Variance Calculation is Actual - Budget. </t>
  </si>
  <si>
    <t>Period End</t>
  </si>
  <si>
    <t>Actual Amount</t>
  </si>
  <si>
    <t>Budget Amount</t>
  </si>
  <si>
    <t>Over Amount</t>
  </si>
  <si>
    <t>Over Percent</t>
  </si>
  <si>
    <t>1/31/13</t>
  </si>
  <si>
    <t>2/28/13</t>
  </si>
  <si>
    <t>3/31/13</t>
  </si>
  <si>
    <t>4/30/13</t>
  </si>
  <si>
    <t>5/31/13</t>
  </si>
  <si>
    <t>6/30/13</t>
  </si>
  <si>
    <t>7/31/13</t>
  </si>
  <si>
    <t>8/31/13</t>
  </si>
  <si>
    <t>9/30/13</t>
  </si>
  <si>
    <t>10/31/13</t>
  </si>
  <si>
    <t>11/30/13</t>
  </si>
  <si>
    <t>12/31/13</t>
  </si>
  <si>
    <t>Sub Total</t>
  </si>
  <si>
    <t>Budget</t>
  </si>
  <si>
    <t xml:space="preserve">Filter Criteria includes: 1) Types: Income Statement Accounts. </t>
  </si>
  <si>
    <t>YTD Total</t>
  </si>
  <si>
    <t>Revenue</t>
  </si>
  <si>
    <t>- Cost of Sales</t>
  </si>
  <si>
    <t>- Expenses</t>
  </si>
  <si>
    <t>Cash Requirements</t>
  </si>
  <si>
    <t xml:space="preserve">Filter Criteria includes: 1) Invoices Due (no discount available). Report order is by ID. Report is printed in Detail Format. </t>
  </si>
  <si>
    <t>Vendor ID</t>
  </si>
  <si>
    <t>Vendor</t>
  </si>
  <si>
    <t>Invoice/CM #</t>
  </si>
  <si>
    <t>Date Due</t>
  </si>
  <si>
    <t>Amount Due</t>
  </si>
  <si>
    <t>Disc Amt</t>
  </si>
  <si>
    <t>Age</t>
  </si>
  <si>
    <t>ABNEY</t>
  </si>
  <si>
    <t>Abney and Son Contractors</t>
  </si>
  <si>
    <t>B1000</t>
  </si>
  <si>
    <t>AKERSON</t>
  </si>
  <si>
    <t>Akerson Distribution</t>
  </si>
  <si>
    <t>A-6411</t>
  </si>
  <si>
    <t>A-7811</t>
  </si>
  <si>
    <t>A-9203</t>
  </si>
  <si>
    <t>4</t>
  </si>
  <si>
    <t>ARMENTA</t>
  </si>
  <si>
    <t>Armenta's Landscaping</t>
  </si>
  <si>
    <t>ARM501</t>
  </si>
  <si>
    <t>ARM967</t>
  </si>
  <si>
    <t>CALDWELL</t>
  </si>
  <si>
    <t>Caldwell Tools Company</t>
  </si>
  <si>
    <t>C1280</t>
  </si>
  <si>
    <t>C1450</t>
  </si>
  <si>
    <t>C1563</t>
  </si>
  <si>
    <t>B1004</t>
  </si>
  <si>
    <t>CLINE</t>
  </si>
  <si>
    <t>Cline Construction, Inc.</t>
  </si>
  <si>
    <t>B1023</t>
  </si>
  <si>
    <t>B1006</t>
  </si>
  <si>
    <t>CLOONEY</t>
  </si>
  <si>
    <t>Clooney Chemical Supply</t>
  </si>
  <si>
    <t>B1021</t>
  </si>
  <si>
    <t>116655</t>
  </si>
  <si>
    <t>DANIEL</t>
  </si>
  <si>
    <t>Daniel Lawn Pro, Inc.</t>
  </si>
  <si>
    <t>45541</t>
  </si>
  <si>
    <t>DEJULIA</t>
  </si>
  <si>
    <t>DeJulia Wholesale Suppliers</t>
  </si>
  <si>
    <t>93238-01</t>
  </si>
  <si>
    <t>AR-021703</t>
  </si>
  <si>
    <t>B1020</t>
  </si>
  <si>
    <t>SS-00001</t>
  </si>
  <si>
    <t>22113</t>
  </si>
  <si>
    <t>AR1303</t>
  </si>
  <si>
    <t>2224</t>
  </si>
  <si>
    <t>55522</t>
  </si>
  <si>
    <t>94977</t>
  </si>
  <si>
    <t>GARY</t>
  </si>
  <si>
    <t>Gary, Wilson, Jones, &amp; Smith</t>
  </si>
  <si>
    <t>121501-BGS</t>
  </si>
  <si>
    <t>10045</t>
  </si>
  <si>
    <t>GWINWATER</t>
  </si>
  <si>
    <t>Gwinnett County Water</t>
  </si>
  <si>
    <t>B1005</t>
  </si>
  <si>
    <t>HAWKINS</t>
  </si>
  <si>
    <t>DPH Web Design</t>
  </si>
  <si>
    <t>B1003</t>
  </si>
  <si>
    <t>HUBBARD</t>
  </si>
  <si>
    <t>Hubbard Wholesale</t>
  </si>
  <si>
    <t>B-2001</t>
  </si>
  <si>
    <t>HU1025</t>
  </si>
  <si>
    <t>JACKSON</t>
  </si>
  <si>
    <t>Jackson Advertising Company</t>
  </si>
  <si>
    <t>2456-D22</t>
  </si>
  <si>
    <t>10046</t>
  </si>
  <si>
    <t>JUAN</t>
  </si>
  <si>
    <t>Juan Motor Tools &amp; Tires</t>
  </si>
  <si>
    <t>AB-12985</t>
  </si>
  <si>
    <t>JM6414</t>
  </si>
  <si>
    <t>KIDD</t>
  </si>
  <si>
    <t>Kidd Computers</t>
  </si>
  <si>
    <t>54452</t>
  </si>
  <si>
    <t>MILES</t>
  </si>
  <si>
    <t>Miles Maintenance &amp; Repair</t>
  </si>
  <si>
    <t>VCM30006</t>
  </si>
  <si>
    <t>B1007</t>
  </si>
  <si>
    <t>MILLS</t>
  </si>
  <si>
    <t>Mills Leasing Corp.</t>
  </si>
  <si>
    <t>VCM30007</t>
  </si>
  <si>
    <t>NATLBANK</t>
  </si>
  <si>
    <t>National Trust Bank</t>
  </si>
  <si>
    <t>B1008</t>
  </si>
  <si>
    <t>NEIGHBORS</t>
  </si>
  <si>
    <t>Neighbors Telephone Company</t>
  </si>
  <si>
    <t>B1010</t>
  </si>
  <si>
    <t>VCM30008</t>
  </si>
  <si>
    <t>SOGARDEN</t>
  </si>
  <si>
    <t>Southern Garden Wholesale</t>
  </si>
  <si>
    <t>LL-15029684</t>
  </si>
  <si>
    <t>SG-11010</t>
  </si>
  <si>
    <t>SG-12230</t>
  </si>
  <si>
    <t>SG-12300</t>
  </si>
  <si>
    <t>SG-12401</t>
  </si>
  <si>
    <t>SG-11657</t>
  </si>
  <si>
    <t>SG-11658</t>
  </si>
  <si>
    <t>SOPOWER</t>
  </si>
  <si>
    <t>Southern Power Co.</t>
  </si>
  <si>
    <t>B1011</t>
  </si>
  <si>
    <t>STANLEY</t>
  </si>
  <si>
    <t>Stanley Shipping Express</t>
  </si>
  <si>
    <t>VCM30009</t>
  </si>
  <si>
    <t>B1012</t>
  </si>
  <si>
    <t>SULLEY</t>
  </si>
  <si>
    <t>Sulley Printing</t>
  </si>
  <si>
    <t>14223</t>
  </si>
  <si>
    <t>B1024</t>
  </si>
  <si>
    <t>WATKINS</t>
  </si>
  <si>
    <t>Watkins Financial Planning</t>
  </si>
  <si>
    <t>B1013</t>
  </si>
  <si>
    <t>VCM30010</t>
  </si>
  <si>
    <t>Report Total</t>
  </si>
  <si>
    <t>Vendor Ledgers</t>
  </si>
  <si>
    <t xml:space="preserve">Filter Criteria includes: Report order is by ID. </t>
  </si>
  <si>
    <t>Trans No</t>
  </si>
  <si>
    <t>Type</t>
  </si>
  <si>
    <t>Paid</t>
  </si>
  <si>
    <t>Balance Fwd</t>
  </si>
  <si>
    <t>CLOUDET</t>
  </si>
  <si>
    <t>Cloudet Property Management</t>
  </si>
  <si>
    <t>GAREVENUE</t>
  </si>
  <si>
    <t>Georgia Department of Revenue</t>
  </si>
  <si>
    <t>GWINLICENSE</t>
  </si>
  <si>
    <t>Gwinnett County License Board</t>
  </si>
  <si>
    <t>OFCSUPPL</t>
  </si>
  <si>
    <t>Office Supplies &amp; More</t>
  </si>
  <si>
    <t>PARIS</t>
  </si>
  <si>
    <t>Paris Brothers Tree Surgeons</t>
  </si>
  <si>
    <t>PAYNE</t>
  </si>
  <si>
    <t>Payne Enterprises</t>
  </si>
  <si>
    <t>SAFESTATE</t>
  </si>
  <si>
    <t>Safe State Insurance Company</t>
  </si>
  <si>
    <t>Aged Payables</t>
  </si>
  <si>
    <t xml:space="preserve">Filter Criteria includes: 1) Includes Drop Shipments. Report order is by ID. Report is printed in Detail Format. </t>
  </si>
  <si>
    <t>Contact</t>
  </si>
  <si>
    <t>Telephone 1</t>
  </si>
  <si>
    <t>0 - 30</t>
  </si>
  <si>
    <t>31 - 60</t>
  </si>
  <si>
    <t>61 - 90</t>
  </si>
  <si>
    <t>Over 90 days</t>
  </si>
  <si>
    <t>Wesley Abney</t>
  </si>
  <si>
    <t>770-555-0000</t>
  </si>
  <si>
    <t>Cameron Akerson</t>
  </si>
  <si>
    <t>678-555-1279</t>
  </si>
  <si>
    <t>Albert Armenta</t>
  </si>
  <si>
    <t>Carl Caldwell</t>
  </si>
  <si>
    <t>770-555-7130</t>
  </si>
  <si>
    <t>Suzanne Cline</t>
  </si>
  <si>
    <t>770-555-8546</t>
  </si>
  <si>
    <t>Shaye Clooney</t>
  </si>
  <si>
    <t>404-555-0899</t>
  </si>
  <si>
    <t>Valerie Daniel</t>
  </si>
  <si>
    <t>770-555-1126</t>
  </si>
  <si>
    <t>Jerry DeJulia</t>
  </si>
  <si>
    <t>404-555-1500</t>
  </si>
  <si>
    <t>Robert Gary</t>
  </si>
  <si>
    <t>404-555-8000</t>
  </si>
  <si>
    <t>John Marco</t>
  </si>
  <si>
    <t>770-555-0177</t>
  </si>
  <si>
    <t>Dennis Hawkins</t>
  </si>
  <si>
    <t>770-555-4221</t>
  </si>
  <si>
    <t>Karl Hubbard</t>
  </si>
  <si>
    <t>770-555-7155</t>
  </si>
  <si>
    <t>Yvette Jackson</t>
  </si>
  <si>
    <t>404-555-5855</t>
  </si>
  <si>
    <t>Kenneth Juan</t>
  </si>
  <si>
    <t>770-555-0188</t>
  </si>
  <si>
    <t>Joe Kidd</t>
  </si>
  <si>
    <t>770-555-5827</t>
  </si>
  <si>
    <t>Paul Miles</t>
  </si>
  <si>
    <t>770-555-7117</t>
  </si>
  <si>
    <t>Angela Mills</t>
  </si>
  <si>
    <t>404-555-1901</t>
  </si>
  <si>
    <t>Nita Ackerman</t>
  </si>
  <si>
    <t>404-555-0799</t>
  </si>
  <si>
    <t>Mandy Neighbors</t>
  </si>
  <si>
    <t>404-555-1022</t>
  </si>
  <si>
    <t>Thomas Mayors</t>
  </si>
  <si>
    <t>404-555-9668</t>
  </si>
  <si>
    <t>Clare Simell</t>
  </si>
  <si>
    <t>Cindy Stanley</t>
  </si>
  <si>
    <t>404-559-6278</t>
  </si>
  <si>
    <t>Trent Sulley</t>
  </si>
  <si>
    <t>404-555-6932</t>
  </si>
  <si>
    <t>Mark Watkins</t>
  </si>
  <si>
    <t>770-555-3994</t>
  </si>
  <si>
    <t>Customer Ledgers</t>
  </si>
  <si>
    <t>Customer ID</t>
  </si>
  <si>
    <t>Customer</t>
  </si>
  <si>
    <t>ALDRED</t>
  </si>
  <si>
    <t>Aldred Builders, Inc.</t>
  </si>
  <si>
    <t>ARCHER</t>
  </si>
  <si>
    <t>Archer Scapes and Ponds</t>
  </si>
  <si>
    <t>ARMSTRONG</t>
  </si>
  <si>
    <t>Armstrong Landscaping</t>
  </si>
  <si>
    <t>CANNON</t>
  </si>
  <si>
    <t>Cannon Healthcare Center</t>
  </si>
  <si>
    <t>CHAPPLE</t>
  </si>
  <si>
    <t>Chapple Law Offices</t>
  </si>
  <si>
    <t>CUMMINGS</t>
  </si>
  <si>
    <t>Cummings Construction</t>
  </si>
  <si>
    <t>DASH</t>
  </si>
  <si>
    <t>Dash Business Systems</t>
  </si>
  <si>
    <t>EVERLY</t>
  </si>
  <si>
    <t>Everly Property Management</t>
  </si>
  <si>
    <t>FRANKLIN</t>
  </si>
  <si>
    <t>Franklin Botanical Gardens</t>
  </si>
  <si>
    <t>FREEMOND</t>
  </si>
  <si>
    <t>Freemond Country Club</t>
  </si>
  <si>
    <t>FROST</t>
  </si>
  <si>
    <t>Frost Technology Park</t>
  </si>
  <si>
    <t>No Activity</t>
  </si>
  <si>
    <t>GOLDEN</t>
  </si>
  <si>
    <t>Golden Gardens</t>
  </si>
  <si>
    <t>GORDON</t>
  </si>
  <si>
    <t>Gordon Park &amp; Recreation Center</t>
  </si>
  <si>
    <t>HENTON</t>
  </si>
  <si>
    <t>Henton Park Apartments</t>
  </si>
  <si>
    <t>HOLLAND</t>
  </si>
  <si>
    <t>Holland Properties, Inc.</t>
  </si>
  <si>
    <t>KENTON</t>
  </si>
  <si>
    <t>Kenton Golf and Tennis Center</t>
  </si>
  <si>
    <t>KNIGHT</t>
  </si>
  <si>
    <t>Knight Brothers Nurseries</t>
  </si>
  <si>
    <t>MASON</t>
  </si>
  <si>
    <t>Mason Office Park</t>
  </si>
  <si>
    <t>MCKAY</t>
  </si>
  <si>
    <t>McKay Construction</t>
  </si>
  <si>
    <t>MOSLEY</t>
  </si>
  <si>
    <t>Mosley Country Club</t>
  </si>
  <si>
    <t>PIERCE</t>
  </si>
  <si>
    <t>Pierce Properties, Inc.</t>
  </si>
  <si>
    <t>RETAIL</t>
  </si>
  <si>
    <t>Retail (Cash) Sales</t>
  </si>
  <si>
    <t>ROBERTS</t>
  </si>
  <si>
    <t>Roberts Learning Centers</t>
  </si>
  <si>
    <t>ROSE</t>
  </si>
  <si>
    <t>Rose University</t>
  </si>
  <si>
    <t>SAIA</t>
  </si>
  <si>
    <t>Saia's Neighborhood Nursery</t>
  </si>
  <si>
    <t>SEAWRIGHT</t>
  </si>
  <si>
    <t>Seawright Sod and Lawn Care</t>
  </si>
  <si>
    <t>SMITH</t>
  </si>
  <si>
    <t>Smith Family Garden Center</t>
  </si>
  <si>
    <t>SNOWDEN</t>
  </si>
  <si>
    <t>Snowden Interior Design</t>
  </si>
  <si>
    <t>SNYDER</t>
  </si>
  <si>
    <t>Snyder Securities</t>
  </si>
  <si>
    <t>STEVENSON</t>
  </si>
  <si>
    <t>Stevenson Leasing, Inc.</t>
  </si>
  <si>
    <t>TACOMA</t>
  </si>
  <si>
    <t>Tacoma Park Golf Course</t>
  </si>
  <si>
    <t>TEESDALE</t>
  </si>
  <si>
    <t>Teesdale Real Estate</t>
  </si>
  <si>
    <t>THURMAN</t>
  </si>
  <si>
    <t>Thurman Golf Course Design</t>
  </si>
  <si>
    <t>TRENT</t>
  </si>
  <si>
    <t>Trent Bank and Trust</t>
  </si>
  <si>
    <t>WILLIAMS</t>
  </si>
  <si>
    <t>Williams Industries</t>
  </si>
  <si>
    <t>Aged Receivables</t>
  </si>
  <si>
    <t>Bill To Contact</t>
  </si>
  <si>
    <t>Tony Aldred</t>
  </si>
  <si>
    <t>770-555-0654</t>
  </si>
  <si>
    <t>10129</t>
  </si>
  <si>
    <t>10332</t>
  </si>
  <si>
    <t>Nancy Archer</t>
  </si>
  <si>
    <t>770-555-4660</t>
  </si>
  <si>
    <t>10209</t>
  </si>
  <si>
    <t>10329</t>
  </si>
  <si>
    <t>10317</t>
  </si>
  <si>
    <t>Emma Armstrong</t>
  </si>
  <si>
    <t>770-555-8824</t>
  </si>
  <si>
    <t>10124</t>
  </si>
  <si>
    <t>10119</t>
  </si>
  <si>
    <t>10120</t>
  </si>
  <si>
    <t>10212</t>
  </si>
  <si>
    <t>10336</t>
  </si>
  <si>
    <t>CCM4007</t>
  </si>
  <si>
    <t>10314</t>
  </si>
  <si>
    <t>10339</t>
  </si>
  <si>
    <t>Dr. Natasha Cannon, MD</t>
  </si>
  <si>
    <t>770-555-4128</t>
  </si>
  <si>
    <t>10321</t>
  </si>
  <si>
    <t>Francis Chapple</t>
  </si>
  <si>
    <t>770-555-8858</t>
  </si>
  <si>
    <t>10256</t>
  </si>
  <si>
    <t>10341</t>
  </si>
  <si>
    <t>10313</t>
  </si>
  <si>
    <t>Betty Cummings</t>
  </si>
  <si>
    <t>770-555-1147</t>
  </si>
  <si>
    <t>CCM4005</t>
  </si>
  <si>
    <t>10307</t>
  </si>
  <si>
    <t>McKenzie Dash</t>
  </si>
  <si>
    <t>770-555-9988</t>
  </si>
  <si>
    <t>10327</t>
  </si>
  <si>
    <t>Lee Everly</t>
  </si>
  <si>
    <t>770-555-6660</t>
  </si>
  <si>
    <t>10205</t>
  </si>
  <si>
    <t>10208</t>
  </si>
  <si>
    <t>George Franklin</t>
  </si>
  <si>
    <t>770 555-9598</t>
  </si>
  <si>
    <t>10326</t>
  </si>
  <si>
    <t>10328</t>
  </si>
  <si>
    <t>10340</t>
  </si>
  <si>
    <t>Delores Freemond</t>
  </si>
  <si>
    <t>770-555-8967</t>
  </si>
  <si>
    <t>10206</t>
  </si>
  <si>
    <t>CCM4006</t>
  </si>
  <si>
    <t>10325</t>
  </si>
  <si>
    <t>Kathryn Gordon</t>
  </si>
  <si>
    <t>770-555-0014</t>
  </si>
  <si>
    <t>10123</t>
  </si>
  <si>
    <t>Jacob Henton</t>
  </si>
  <si>
    <t>404-555-2025</t>
  </si>
  <si>
    <t>10207</t>
  </si>
  <si>
    <t>10310</t>
  </si>
  <si>
    <t>Jamie Holland</t>
  </si>
  <si>
    <t>770-555-9927</t>
  </si>
  <si>
    <t>10211</t>
  </si>
  <si>
    <t>10304</t>
  </si>
  <si>
    <t>e2</t>
  </si>
  <si>
    <t>CCM4010</t>
  </si>
  <si>
    <t>Kevin Kenton</t>
  </si>
  <si>
    <t>770-555-4469</t>
  </si>
  <si>
    <t>10338</t>
  </si>
  <si>
    <t>10324</t>
  </si>
  <si>
    <t>Troy Mason</t>
  </si>
  <si>
    <t>770-555-3311</t>
  </si>
  <si>
    <t>10315</t>
  </si>
  <si>
    <t>Nicole McKay</t>
  </si>
  <si>
    <t>404-555-4225</t>
  </si>
  <si>
    <t>10116</t>
  </si>
  <si>
    <t>Sam Mosley</t>
  </si>
  <si>
    <t>770-555-6948</t>
  </si>
  <si>
    <t>10204</t>
  </si>
  <si>
    <t>10342</t>
  </si>
  <si>
    <t>Walk-in Customers</t>
  </si>
  <si>
    <t>10114</t>
  </si>
  <si>
    <t>Sabrina Roberts</t>
  </si>
  <si>
    <t>770-555-6178</t>
  </si>
  <si>
    <t>10210</t>
  </si>
  <si>
    <t>10331</t>
  </si>
  <si>
    <t>Kelly Rose</t>
  </si>
  <si>
    <t>404-555-7202</t>
  </si>
  <si>
    <t>10320</t>
  </si>
  <si>
    <t>Regina Saia</t>
  </si>
  <si>
    <t>770-555-1684</t>
  </si>
  <si>
    <t>10117</t>
  </si>
  <si>
    <t>10121</t>
  </si>
  <si>
    <t>10215</t>
  </si>
  <si>
    <t>Mason Seawright</t>
  </si>
  <si>
    <t>404-555-2246</t>
  </si>
  <si>
    <t>10316</t>
  </si>
  <si>
    <t>Mindy Smith</t>
  </si>
  <si>
    <t>404-555-7791</t>
  </si>
  <si>
    <t>10203</t>
  </si>
  <si>
    <t>Catherine Snowden</t>
  </si>
  <si>
    <t>770-555-1005</t>
  </si>
  <si>
    <t>10306</t>
  </si>
  <si>
    <t>Troy Snyder</t>
  </si>
  <si>
    <t>770-555-3524</t>
  </si>
  <si>
    <t>10127</t>
  </si>
  <si>
    <t>10334</t>
  </si>
  <si>
    <t>Marsha Stevenson</t>
  </si>
  <si>
    <t>770-555-8848</t>
  </si>
  <si>
    <t>10318</t>
  </si>
  <si>
    <t>10118</t>
  </si>
  <si>
    <t>Laney Aaron</t>
  </si>
  <si>
    <t>770-555-7388</t>
  </si>
  <si>
    <t>10126</t>
  </si>
  <si>
    <t>10322</t>
  </si>
  <si>
    <t>Wade Teesdale</t>
  </si>
  <si>
    <t>770-555-6488</t>
  </si>
  <si>
    <t>10122</t>
  </si>
  <si>
    <t>10311</t>
  </si>
  <si>
    <t>Briana Thurman</t>
  </si>
  <si>
    <t>770-555-4029</t>
  </si>
  <si>
    <t>10130</t>
  </si>
  <si>
    <t>10343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</si>
</sst>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$&quot;* #,##0.00;\(&quot;$&quot;* #,##0.00\)"/>
    <numFmt numFmtId="165" formatCode="#,##0.00;\(#,##0.00\)"/>
    <numFmt numFmtId="166" formatCode="m/d/yy"/>
    <numFmt numFmtId="167" formatCode="#,##0.00;\-#,##0.00;* ??"/>
    <numFmt numFmtId="168" formatCode="0;\-0;* ??"/>
  </numFmts>
  <fonts count="8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8"/>
      <color rgb="FF000000"/>
      <name val="Times New Roman"/>
      <family val="1"/>
    </font>
    <font>
      <sz val="9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164" fontId="1" fillId="0" borderId="0" xfId="0" applyNumberFormat="1" applyFont="1" applyAlignment="1">
      <alignment horizontal="right"/>
    </xf>
    <xf numFmtId="165" fontId="1" fillId="0" borderId="0" xfId="0" applyNumberFormat="1" applyFont="1" applyAlignment="1">
      <alignment horizontal="right"/>
    </xf>
    <xf numFmtId="49" fontId="0" fillId="0" borderId="0" xfId="0" applyNumberFormat="1" applyAlignment="1">
      <alignment horizontal="left"/>
    </xf>
    <xf numFmtId="49" fontId="0" fillId="0" borderId="1" xfId="0" applyNumberFormat="1" applyBorder="1" applyAlignment="1">
      <alignment horizontal="left"/>
    </xf>
    <xf numFmtId="165" fontId="0" fillId="0" borderId="0" xfId="0" applyNumberFormat="1" applyAlignment="1">
      <alignment horizontal="right"/>
    </xf>
    <xf numFmtId="165" fontId="0" fillId="0" borderId="1" xfId="0" applyNumberFormat="1" applyBorder="1" applyAlignment="1">
      <alignment horizontal="right"/>
    </xf>
    <xf numFmtId="165" fontId="0" fillId="0" borderId="2" xfId="0" applyNumberFormat="1" applyBorder="1" applyAlignment="1">
      <alignment horizontal="right"/>
    </xf>
    <xf numFmtId="49" fontId="0" fillId="0" borderId="3" xfId="0" applyNumberFormat="1" applyBorder="1" applyAlignment="1">
      <alignment horizontal="left"/>
    </xf>
    <xf numFmtId="165" fontId="0" fillId="0" borderId="4" xfId="0" applyNumberFormat="1" applyBorder="1" applyAlignment="1">
      <alignment horizontal="right"/>
    </xf>
    <xf numFmtId="49" fontId="1" fillId="0" borderId="0" xfId="0" applyNumberFormat="1" applyFont="1" applyAlignment="1">
      <alignment horizontal="center"/>
    </xf>
    <xf numFmtId="0" fontId="2" fillId="0" borderId="0" xfId="0" applyFont="1"/>
    <xf numFmtId="49" fontId="1" fillId="0" borderId="0" xfId="0" applyNumberFormat="1" applyFont="1" applyAlignment="1">
      <alignment horizontal="right"/>
    </xf>
    <xf numFmtId="165" fontId="0" fillId="0" borderId="3" xfId="0" applyNumberFormat="1" applyBorder="1" applyAlignment="1">
      <alignment horizontal="right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 wrapText="1"/>
    </xf>
    <xf numFmtId="49" fontId="1" fillId="0" borderId="3" xfId="0" applyNumberFormat="1" applyFont="1" applyBorder="1" applyAlignment="1">
      <alignment horizontal="center"/>
    </xf>
    <xf numFmtId="0" fontId="1" fillId="0" borderId="3" xfId="0" applyFont="1" applyBorder="1"/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applyFont="1"/>
    <xf numFmtId="49" fontId="6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  <xf numFmtId="0" fontId="7" fillId="0" borderId="0" xfId="0" applyFont="1"/>
    <xf numFmtId="49" fontId="7" fillId="0" borderId="5" xfId="0" applyNumberFormat="1" applyFont="1" applyBorder="1" applyAlignment="1">
      <alignment horizontal="left"/>
    </xf>
    <xf numFmtId="0" fontId="7" fillId="0" borderId="5" xfId="0" applyFont="1" applyBorder="1"/>
    <xf numFmtId="49" fontId="3" fillId="0" borderId="3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166" fontId="6" fillId="0" borderId="0" xfId="0" applyNumberFormat="1" applyFont="1" applyAlignment="1">
      <alignment horizontal="left"/>
    </xf>
    <xf numFmtId="166" fontId="7" fillId="0" borderId="0" xfId="0" applyNumberFormat="1" applyFont="1" applyAlignment="1">
      <alignment horizontal="left"/>
    </xf>
    <xf numFmtId="166" fontId="3" fillId="0" borderId="0" xfId="0" applyNumberFormat="1" applyFont="1" applyAlignment="1">
      <alignment horizontal="left"/>
    </xf>
    <xf numFmtId="167" fontId="4" fillId="0" borderId="0" xfId="0" applyNumberFormat="1" applyFont="1" applyAlignment="1">
      <alignment horizontal="right"/>
    </xf>
    <xf numFmtId="167" fontId="5" fillId="0" borderId="0" xfId="0" applyNumberFormat="1" applyFont="1" applyAlignment="1">
      <alignment horizontal="right"/>
    </xf>
    <xf numFmtId="167" fontId="6" fillId="0" borderId="0" xfId="0" applyNumberFormat="1" applyFont="1" applyAlignment="1">
      <alignment horizontal="right"/>
    </xf>
    <xf numFmtId="167" fontId="7" fillId="0" borderId="0" xfId="0" applyNumberFormat="1" applyFont="1" applyAlignment="1">
      <alignment horizontal="right"/>
    </xf>
    <xf numFmtId="167" fontId="3" fillId="0" borderId="0" xfId="0" applyNumberFormat="1" applyFont="1" applyAlignment="1">
      <alignment horizontal="right"/>
    </xf>
    <xf numFmtId="49" fontId="7" fillId="0" borderId="5" xfId="0" applyNumberFormat="1" applyFont="1" applyBorder="1" applyAlignment="1">
      <alignment horizontal="right"/>
    </xf>
    <xf numFmtId="49" fontId="7" fillId="0" borderId="3" xfId="0" applyNumberFormat="1" applyFont="1" applyBorder="1" applyAlignment="1">
      <alignment horizontal="left"/>
    </xf>
    <xf numFmtId="166" fontId="7" fillId="0" borderId="3" xfId="0" applyNumberFormat="1" applyFont="1" applyBorder="1" applyAlignment="1">
      <alignment horizontal="left"/>
    </xf>
    <xf numFmtId="167" fontId="7" fillId="0" borderId="3" xfId="0" applyNumberFormat="1" applyFont="1" applyBorder="1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4" fontId="4" fillId="0" borderId="0" xfId="0" applyNumberFormat="1" applyFont="1" applyAlignment="1">
      <alignment horizontal="right"/>
    </xf>
    <xf numFmtId="4" fontId="5" fillId="0" borderId="0" xfId="0" applyNumberFormat="1" applyFont="1" applyAlignment="1">
      <alignment horizontal="right"/>
    </xf>
    <xf numFmtId="4" fontId="6" fillId="0" borderId="0" xfId="0" applyNumberFormat="1" applyFont="1" applyAlignment="1">
      <alignment horizontal="right"/>
    </xf>
    <xf numFmtId="4" fontId="7" fillId="0" borderId="0" xfId="0" applyNumberFormat="1" applyFont="1" applyAlignment="1">
      <alignment horizontal="right"/>
    </xf>
    <xf numFmtId="4" fontId="3" fillId="0" borderId="0" xfId="0" applyNumberFormat="1" applyFont="1" applyAlignment="1">
      <alignment horizontal="right"/>
    </xf>
    <xf numFmtId="168" fontId="6" fillId="0" borderId="0" xfId="0" applyNumberFormat="1" applyFont="1" applyAlignment="1">
      <alignment horizontal="right"/>
    </xf>
    <xf numFmtId="168" fontId="7" fillId="0" borderId="0" xfId="0" applyNumberFormat="1" applyFont="1" applyAlignment="1">
      <alignment horizontal="right"/>
    </xf>
    <xf numFmtId="168" fontId="3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3"/>
  <sheetViews>
    <sheetView workbookViewId="0">
      <pane ySplit="5" topLeftCell="A6" activePane="bottomLeft" state="frozenSplit"/>
      <selection pane="bottomLeft"/>
    </sheetView>
  </sheetViews>
  <sheetFormatPr defaultRowHeight="12.75" x14ac:dyDescent="0.2"/>
  <cols>
    <col min="1" max="1" width="35.7109375" style="1" customWidth="1"/>
    <col min="2" max="3" width="15.7109375" style="1" customWidth="1"/>
    <col min="4" max="16384" width="9.140625" style="1"/>
  </cols>
  <sheetData>
    <row r="1" spans="1:9" x14ac:dyDescent="0.2">
      <c r="A1" s="14" t="s">
        <v>0</v>
      </c>
      <c r="B1" s="14"/>
      <c r="C1" s="14"/>
      <c r="D1" s="14"/>
      <c r="E1" s="14"/>
      <c r="F1" s="14"/>
      <c r="G1" s="14"/>
      <c r="H1" s="14"/>
      <c r="I1" s="14"/>
    </row>
    <row r="2" spans="1:9" x14ac:dyDescent="0.2">
      <c r="A2" s="14" t="s">
        <v>1</v>
      </c>
      <c r="B2" s="14"/>
      <c r="C2" s="14"/>
      <c r="D2" s="14"/>
      <c r="E2" s="14"/>
      <c r="F2" s="14"/>
      <c r="G2" s="14"/>
      <c r="H2" s="14"/>
      <c r="I2" s="14"/>
    </row>
    <row r="3" spans="1:9" x14ac:dyDescent="0.2">
      <c r="A3" s="14" t="s">
        <v>2</v>
      </c>
      <c r="B3" s="14"/>
      <c r="C3" s="14"/>
      <c r="D3" s="14"/>
      <c r="E3" s="14"/>
      <c r="F3" s="14"/>
      <c r="G3" s="14"/>
      <c r="H3" s="14"/>
      <c r="I3" s="14"/>
    </row>
    <row r="4" spans="1:9" x14ac:dyDescent="0.2">
      <c r="A4" s="14" t="s">
        <v>3</v>
      </c>
      <c r="B4" s="14"/>
      <c r="C4" s="14"/>
      <c r="D4" s="14"/>
      <c r="E4" s="14"/>
      <c r="F4" s="14"/>
      <c r="G4" s="14"/>
      <c r="H4" s="14"/>
      <c r="I4" s="14"/>
    </row>
    <row r="5" spans="1:9" x14ac:dyDescent="0.2">
      <c r="A5" s="2"/>
      <c r="B5" s="2"/>
      <c r="C5" s="2"/>
    </row>
    <row r="6" spans="1:9" x14ac:dyDescent="0.2">
      <c r="A6" s="3" t="s">
        <v>4</v>
      </c>
    </row>
    <row r="7" spans="1:9" x14ac:dyDescent="0.2">
      <c r="A7" s="3" t="s">
        <v>3</v>
      </c>
    </row>
    <row r="8" spans="1:9" x14ac:dyDescent="0.2">
      <c r="A8" s="4" t="s">
        <v>5</v>
      </c>
    </row>
    <row r="9" spans="1:9" x14ac:dyDescent="0.2">
      <c r="A9" s="4" t="s">
        <v>6</v>
      </c>
      <c r="B9" s="5">
        <v>327.55</v>
      </c>
      <c r="C9" s="4" t="s">
        <v>3</v>
      </c>
    </row>
    <row r="10" spans="1:9" x14ac:dyDescent="0.2">
      <c r="A10" s="4" t="s">
        <v>7</v>
      </c>
      <c r="B10" s="6">
        <v>1850.45</v>
      </c>
      <c r="C10" s="4" t="s">
        <v>3</v>
      </c>
    </row>
    <row r="11" spans="1:9" x14ac:dyDescent="0.2">
      <c r="A11" s="4" t="s">
        <v>8</v>
      </c>
      <c r="B11" s="6">
        <v>9046.52</v>
      </c>
      <c r="C11" s="4" t="s">
        <v>3</v>
      </c>
    </row>
    <row r="12" spans="1:9" x14ac:dyDescent="0.2">
      <c r="A12" s="4" t="s">
        <v>9</v>
      </c>
      <c r="B12" s="6">
        <v>8836.4</v>
      </c>
      <c r="C12" s="4" t="s">
        <v>3</v>
      </c>
    </row>
    <row r="13" spans="1:9" x14ac:dyDescent="0.2">
      <c r="A13" s="4" t="s">
        <v>10</v>
      </c>
      <c r="B13" s="6">
        <v>7500</v>
      </c>
      <c r="C13" s="4" t="s">
        <v>3</v>
      </c>
    </row>
    <row r="14" spans="1:9" x14ac:dyDescent="0.2">
      <c r="A14" s="4" t="s">
        <v>11</v>
      </c>
      <c r="B14" s="6">
        <v>4500</v>
      </c>
      <c r="C14" s="4" t="s">
        <v>3</v>
      </c>
    </row>
    <row r="15" spans="1:9" x14ac:dyDescent="0.2">
      <c r="A15" s="4" t="s">
        <v>12</v>
      </c>
      <c r="B15" s="6">
        <v>175846.38</v>
      </c>
      <c r="C15" s="4" t="s">
        <v>3</v>
      </c>
    </row>
    <row r="16" spans="1:9" x14ac:dyDescent="0.2">
      <c r="A16" s="4" t="s">
        <v>13</v>
      </c>
      <c r="B16" s="6">
        <v>7681.84</v>
      </c>
      <c r="C16" s="4" t="s">
        <v>3</v>
      </c>
    </row>
    <row r="17" spans="1:3" x14ac:dyDescent="0.2">
      <c r="A17" s="4" t="s">
        <v>14</v>
      </c>
      <c r="B17" s="6">
        <v>-5000</v>
      </c>
      <c r="C17" s="4" t="s">
        <v>3</v>
      </c>
    </row>
    <row r="18" spans="1:3" x14ac:dyDescent="0.2">
      <c r="A18" s="4" t="s">
        <v>15</v>
      </c>
      <c r="B18" s="6">
        <v>12453.96</v>
      </c>
      <c r="C18" s="4" t="s">
        <v>3</v>
      </c>
    </row>
    <row r="19" spans="1:3" x14ac:dyDescent="0.2">
      <c r="A19" s="4" t="s">
        <v>16</v>
      </c>
      <c r="B19" s="6">
        <v>14221.3</v>
      </c>
      <c r="C19" s="4" t="s">
        <v>3</v>
      </c>
    </row>
    <row r="20" spans="1:3" x14ac:dyDescent="0.2">
      <c r="A20" s="4" t="s">
        <v>17</v>
      </c>
      <c r="B20" s="6">
        <v>3000.65</v>
      </c>
      <c r="C20" s="4" t="s">
        <v>3</v>
      </c>
    </row>
    <row r="21" spans="1:3" x14ac:dyDescent="0.2">
      <c r="A21" s="4" t="s">
        <v>18</v>
      </c>
      <c r="B21" s="6">
        <v>11000</v>
      </c>
      <c r="C21" s="4" t="s">
        <v>3</v>
      </c>
    </row>
    <row r="22" spans="1:3" x14ac:dyDescent="0.2">
      <c r="A22" s="4" t="s">
        <v>19</v>
      </c>
      <c r="B22" s="6">
        <v>120</v>
      </c>
      <c r="C22" s="4" t="s">
        <v>3</v>
      </c>
    </row>
    <row r="23" spans="1:3" customFormat="1" ht="15" x14ac:dyDescent="0.25">
      <c r="A23" s="7"/>
      <c r="B23" s="8"/>
      <c r="C23" s="9"/>
    </row>
    <row r="24" spans="1:3" x14ac:dyDescent="0.2">
      <c r="A24" s="4" t="s">
        <v>20</v>
      </c>
      <c r="B24" s="4" t="s">
        <v>3</v>
      </c>
      <c r="C24" s="6">
        <f>ROUND(SUBTOTAL(9, B6:B23), 5)</f>
        <v>251385.05</v>
      </c>
    </row>
    <row r="25" spans="1:3" x14ac:dyDescent="0.2">
      <c r="A25" s="3" t="s">
        <v>3</v>
      </c>
    </row>
    <row r="26" spans="1:3" x14ac:dyDescent="0.2">
      <c r="A26" s="4" t="s">
        <v>21</v>
      </c>
    </row>
    <row r="27" spans="1:3" x14ac:dyDescent="0.2">
      <c r="A27" s="4" t="s">
        <v>22</v>
      </c>
      <c r="B27" s="6">
        <v>62769.25</v>
      </c>
      <c r="C27" s="4" t="s">
        <v>3</v>
      </c>
    </row>
    <row r="28" spans="1:3" x14ac:dyDescent="0.2">
      <c r="A28" s="4" t="s">
        <v>23</v>
      </c>
      <c r="B28" s="6">
        <v>38738.33</v>
      </c>
      <c r="C28" s="4" t="s">
        <v>3</v>
      </c>
    </row>
    <row r="29" spans="1:3" x14ac:dyDescent="0.2">
      <c r="A29" s="4" t="s">
        <v>24</v>
      </c>
      <c r="B29" s="6">
        <v>86273.4</v>
      </c>
      <c r="C29" s="4" t="s">
        <v>3</v>
      </c>
    </row>
    <row r="30" spans="1:3" x14ac:dyDescent="0.2">
      <c r="A30" s="4" t="s">
        <v>25</v>
      </c>
      <c r="B30" s="6">
        <v>6200.96</v>
      </c>
      <c r="C30" s="4" t="s">
        <v>3</v>
      </c>
    </row>
    <row r="31" spans="1:3" x14ac:dyDescent="0.2">
      <c r="A31" s="4" t="s">
        <v>26</v>
      </c>
      <c r="B31" s="6">
        <v>185500</v>
      </c>
      <c r="C31" s="4" t="s">
        <v>3</v>
      </c>
    </row>
    <row r="32" spans="1:3" x14ac:dyDescent="0.2">
      <c r="A32" s="4" t="s">
        <v>27</v>
      </c>
      <c r="B32" s="6">
        <v>26500</v>
      </c>
      <c r="C32" s="4" t="s">
        <v>3</v>
      </c>
    </row>
    <row r="33" spans="1:3" x14ac:dyDescent="0.2">
      <c r="A33" s="4" t="s">
        <v>28</v>
      </c>
      <c r="B33" s="6">
        <v>-54680.57</v>
      </c>
      <c r="C33" s="4" t="s">
        <v>3</v>
      </c>
    </row>
    <row r="34" spans="1:3" x14ac:dyDescent="0.2">
      <c r="A34" s="4" t="s">
        <v>29</v>
      </c>
      <c r="B34" s="6">
        <v>-33138.11</v>
      </c>
      <c r="C34" s="4" t="s">
        <v>3</v>
      </c>
    </row>
    <row r="35" spans="1:3" x14ac:dyDescent="0.2">
      <c r="A35" s="4" t="s">
        <v>30</v>
      </c>
      <c r="B35" s="6">
        <v>-51585.26</v>
      </c>
      <c r="C35" s="4" t="s">
        <v>3</v>
      </c>
    </row>
    <row r="36" spans="1:3" x14ac:dyDescent="0.2">
      <c r="A36" s="4" t="s">
        <v>31</v>
      </c>
      <c r="B36" s="6">
        <v>-3788.84</v>
      </c>
      <c r="C36" s="4" t="s">
        <v>3</v>
      </c>
    </row>
    <row r="37" spans="1:3" x14ac:dyDescent="0.2">
      <c r="A37" s="4" t="s">
        <v>32</v>
      </c>
      <c r="B37" s="6">
        <v>-34483.97</v>
      </c>
      <c r="C37" s="4" t="s">
        <v>3</v>
      </c>
    </row>
    <row r="38" spans="1:3" x14ac:dyDescent="0.2">
      <c r="A38" s="4" t="s">
        <v>33</v>
      </c>
      <c r="B38" s="6">
        <v>-4926.28</v>
      </c>
      <c r="C38" s="4" t="s">
        <v>3</v>
      </c>
    </row>
    <row r="39" spans="1:3" customFormat="1" ht="15" x14ac:dyDescent="0.25">
      <c r="A39" s="7"/>
      <c r="B39" s="8"/>
      <c r="C39" s="9"/>
    </row>
    <row r="40" spans="1:3" x14ac:dyDescent="0.2">
      <c r="A40" s="4" t="s">
        <v>34</v>
      </c>
      <c r="B40" s="4" t="s">
        <v>3</v>
      </c>
      <c r="C40" s="6">
        <f>ROUND(SUBTOTAL(9, B25:B39), 5)</f>
        <v>223378.91</v>
      </c>
    </row>
    <row r="41" spans="1:3" x14ac:dyDescent="0.2">
      <c r="A41" s="3" t="s">
        <v>3</v>
      </c>
    </row>
    <row r="42" spans="1:3" x14ac:dyDescent="0.2">
      <c r="A42" s="4" t="s">
        <v>35</v>
      </c>
    </row>
    <row r="43" spans="1:3" x14ac:dyDescent="0.2">
      <c r="A43" s="4" t="s">
        <v>36</v>
      </c>
      <c r="B43" s="6">
        <v>15000</v>
      </c>
      <c r="C43" s="4" t="s">
        <v>3</v>
      </c>
    </row>
    <row r="44" spans="1:3" x14ac:dyDescent="0.2">
      <c r="A44" s="4" t="s">
        <v>37</v>
      </c>
      <c r="B44" s="6">
        <v>4995.1000000000004</v>
      </c>
      <c r="C44" s="4" t="s">
        <v>3</v>
      </c>
    </row>
    <row r="45" spans="1:3" x14ac:dyDescent="0.2">
      <c r="A45" s="4" t="s">
        <v>38</v>
      </c>
      <c r="B45" s="6">
        <v>-2000</v>
      </c>
      <c r="C45" s="4" t="s">
        <v>3</v>
      </c>
    </row>
    <row r="46" spans="1:3" x14ac:dyDescent="0.2">
      <c r="A46" s="4" t="s">
        <v>39</v>
      </c>
      <c r="B46" s="6">
        <v>5004.8999999999996</v>
      </c>
      <c r="C46" s="4" t="s">
        <v>3</v>
      </c>
    </row>
    <row r="47" spans="1:3" x14ac:dyDescent="0.2">
      <c r="A47" s="4" t="s">
        <v>40</v>
      </c>
      <c r="B47" s="6">
        <v>3333</v>
      </c>
      <c r="C47" s="4" t="s">
        <v>3</v>
      </c>
    </row>
    <row r="48" spans="1:3" customFormat="1" ht="15" x14ac:dyDescent="0.25">
      <c r="A48" s="7"/>
      <c r="B48" s="8"/>
      <c r="C48" s="9"/>
    </row>
    <row r="49" spans="1:3" x14ac:dyDescent="0.2">
      <c r="A49" s="4" t="s">
        <v>41</v>
      </c>
      <c r="B49" s="4" t="s">
        <v>3</v>
      </c>
      <c r="C49" s="6">
        <f>ROUND(SUBTOTAL(9, B41:B48), 5)</f>
        <v>26333</v>
      </c>
    </row>
    <row r="50" spans="1:3" customFormat="1" ht="15" x14ac:dyDescent="0.25">
      <c r="A50" s="7"/>
      <c r="B50" s="7"/>
      <c r="C50" s="10"/>
    </row>
    <row r="51" spans="1:3" ht="13.5" thickBot="1" x14ac:dyDescent="0.25">
      <c r="A51" s="4" t="s">
        <v>42</v>
      </c>
      <c r="B51" s="4" t="s">
        <v>3</v>
      </c>
      <c r="C51" s="5">
        <f>ROUND(C24+C40+C49, 5)</f>
        <v>501096.96000000002</v>
      </c>
    </row>
    <row r="52" spans="1:3" customFormat="1" ht="15.75" thickTop="1" x14ac:dyDescent="0.25">
      <c r="A52" s="7"/>
      <c r="B52" s="7"/>
      <c r="C52" s="11"/>
    </row>
    <row r="53" spans="1:3" x14ac:dyDescent="0.2">
      <c r="A53" s="3" t="s">
        <v>3</v>
      </c>
    </row>
    <row r="54" spans="1:3" x14ac:dyDescent="0.2">
      <c r="A54" s="3" t="s">
        <v>3</v>
      </c>
    </row>
    <row r="55" spans="1:3" x14ac:dyDescent="0.2">
      <c r="A55" s="3" t="s">
        <v>43</v>
      </c>
    </row>
    <row r="56" spans="1:3" x14ac:dyDescent="0.2">
      <c r="A56" s="3" t="s">
        <v>3</v>
      </c>
    </row>
    <row r="57" spans="1:3" x14ac:dyDescent="0.2">
      <c r="A57" s="4" t="s">
        <v>44</v>
      </c>
    </row>
    <row r="58" spans="1:3" x14ac:dyDescent="0.2">
      <c r="A58" s="4" t="s">
        <v>45</v>
      </c>
      <c r="B58" s="5">
        <v>80852.009999999995</v>
      </c>
      <c r="C58" s="4" t="s">
        <v>3</v>
      </c>
    </row>
    <row r="59" spans="1:3" x14ac:dyDescent="0.2">
      <c r="A59" s="4" t="s">
        <v>46</v>
      </c>
      <c r="B59" s="6">
        <v>3022.55</v>
      </c>
      <c r="C59" s="4" t="s">
        <v>3</v>
      </c>
    </row>
    <row r="60" spans="1:3" x14ac:dyDescent="0.2">
      <c r="A60" s="4" t="s">
        <v>47</v>
      </c>
      <c r="B60" s="6">
        <v>18073.34</v>
      </c>
      <c r="C60" s="4" t="s">
        <v>3</v>
      </c>
    </row>
    <row r="61" spans="1:3" x14ac:dyDescent="0.2">
      <c r="A61" s="4" t="s">
        <v>48</v>
      </c>
      <c r="B61" s="6">
        <v>2320.3000000000002</v>
      </c>
      <c r="C61" s="4" t="s">
        <v>3</v>
      </c>
    </row>
    <row r="62" spans="1:3" x14ac:dyDescent="0.2">
      <c r="A62" s="4" t="s">
        <v>49</v>
      </c>
      <c r="B62" s="6">
        <v>2579.92</v>
      </c>
      <c r="C62" s="4" t="s">
        <v>3</v>
      </c>
    </row>
    <row r="63" spans="1:3" x14ac:dyDescent="0.2">
      <c r="A63" s="4" t="s">
        <v>50</v>
      </c>
      <c r="B63" s="6">
        <v>-530.64</v>
      </c>
      <c r="C63" s="4" t="s">
        <v>3</v>
      </c>
    </row>
    <row r="64" spans="1:3" x14ac:dyDescent="0.2">
      <c r="A64" s="4" t="s">
        <v>51</v>
      </c>
      <c r="B64" s="6">
        <v>42381.73</v>
      </c>
      <c r="C64" s="4" t="s">
        <v>3</v>
      </c>
    </row>
    <row r="65" spans="1:3" x14ac:dyDescent="0.2">
      <c r="A65" s="4" t="s">
        <v>52</v>
      </c>
      <c r="B65" s="6">
        <v>258.2</v>
      </c>
      <c r="C65" s="4" t="s">
        <v>3</v>
      </c>
    </row>
    <row r="66" spans="1:3" x14ac:dyDescent="0.2">
      <c r="A66" s="4" t="s">
        <v>53</v>
      </c>
      <c r="B66" s="6">
        <v>6946.31</v>
      </c>
      <c r="C66" s="4" t="s">
        <v>3</v>
      </c>
    </row>
    <row r="67" spans="1:3" x14ac:dyDescent="0.2">
      <c r="A67" s="4" t="s">
        <v>54</v>
      </c>
      <c r="B67" s="6">
        <v>658.67</v>
      </c>
      <c r="C67" s="4" t="s">
        <v>3</v>
      </c>
    </row>
    <row r="68" spans="1:3" x14ac:dyDescent="0.2">
      <c r="A68" s="4" t="s">
        <v>55</v>
      </c>
      <c r="B68" s="6">
        <v>113.25</v>
      </c>
      <c r="C68" s="4" t="s">
        <v>3</v>
      </c>
    </row>
    <row r="69" spans="1:3" x14ac:dyDescent="0.2">
      <c r="A69" s="4" t="s">
        <v>56</v>
      </c>
      <c r="B69" s="6">
        <v>11045.75</v>
      </c>
      <c r="C69" s="4" t="s">
        <v>3</v>
      </c>
    </row>
    <row r="70" spans="1:3" x14ac:dyDescent="0.2">
      <c r="A70" s="4" t="s">
        <v>57</v>
      </c>
      <c r="B70" s="6">
        <v>2640.15</v>
      </c>
      <c r="C70" s="4" t="s">
        <v>3</v>
      </c>
    </row>
    <row r="71" spans="1:3" x14ac:dyDescent="0.2">
      <c r="A71" s="4" t="s">
        <v>58</v>
      </c>
      <c r="B71" s="6">
        <v>5167</v>
      </c>
      <c r="C71" s="4" t="s">
        <v>3</v>
      </c>
    </row>
    <row r="72" spans="1:3" x14ac:dyDescent="0.2">
      <c r="A72" s="4" t="s">
        <v>59</v>
      </c>
      <c r="B72" s="6">
        <v>2000</v>
      </c>
      <c r="C72" s="4" t="s">
        <v>3</v>
      </c>
    </row>
    <row r="73" spans="1:3" x14ac:dyDescent="0.2">
      <c r="A73" s="4" t="s">
        <v>60</v>
      </c>
      <c r="B73" s="6">
        <v>54</v>
      </c>
      <c r="C73" s="4" t="s">
        <v>3</v>
      </c>
    </row>
    <row r="74" spans="1:3" customFormat="1" ht="15" x14ac:dyDescent="0.25">
      <c r="A74" s="7"/>
      <c r="B74" s="8"/>
      <c r="C74" s="9"/>
    </row>
    <row r="75" spans="1:3" x14ac:dyDescent="0.2">
      <c r="A75" s="4" t="s">
        <v>61</v>
      </c>
      <c r="B75" s="4" t="s">
        <v>3</v>
      </c>
      <c r="C75" s="6">
        <f>ROUND(SUBTOTAL(9, B53:B74), 5)</f>
        <v>177582.54</v>
      </c>
    </row>
    <row r="76" spans="1:3" x14ac:dyDescent="0.2">
      <c r="A76" s="3" t="s">
        <v>3</v>
      </c>
    </row>
    <row r="77" spans="1:3" x14ac:dyDescent="0.2">
      <c r="A77" s="4" t="s">
        <v>62</v>
      </c>
    </row>
    <row r="78" spans="1:3" x14ac:dyDescent="0.2">
      <c r="A78" s="4" t="s">
        <v>63</v>
      </c>
      <c r="B78" s="6">
        <v>4000</v>
      </c>
      <c r="C78" s="4" t="s">
        <v>3</v>
      </c>
    </row>
    <row r="79" spans="1:3" customFormat="1" ht="15" x14ac:dyDescent="0.25">
      <c r="A79" s="7"/>
      <c r="B79" s="8"/>
      <c r="C79" s="9"/>
    </row>
    <row r="80" spans="1:3" x14ac:dyDescent="0.2">
      <c r="A80" s="4" t="s">
        <v>64</v>
      </c>
      <c r="B80" s="4" t="s">
        <v>3</v>
      </c>
      <c r="C80" s="6">
        <f>ROUND(SUBTOTAL(9, B76:B79), 5)</f>
        <v>4000</v>
      </c>
    </row>
    <row r="81" spans="1:3" customFormat="1" ht="15" x14ac:dyDescent="0.25">
      <c r="A81" s="7"/>
      <c r="B81" s="7"/>
      <c r="C81" s="10"/>
    </row>
    <row r="82" spans="1:3" x14ac:dyDescent="0.2">
      <c r="A82" s="4" t="s">
        <v>65</v>
      </c>
      <c r="B82" s="4" t="s">
        <v>3</v>
      </c>
      <c r="C82" s="6">
        <f>-(ROUND(-C75+-C80, 5))</f>
        <v>181582.54</v>
      </c>
    </row>
    <row r="83" spans="1:3" x14ac:dyDescent="0.2">
      <c r="A83" s="3" t="s">
        <v>3</v>
      </c>
    </row>
    <row r="84" spans="1:3" x14ac:dyDescent="0.2">
      <c r="A84" s="4" t="s">
        <v>66</v>
      </c>
    </row>
    <row r="85" spans="1:3" x14ac:dyDescent="0.2">
      <c r="A85" s="4" t="s">
        <v>67</v>
      </c>
      <c r="B85" s="6">
        <v>5000</v>
      </c>
      <c r="C85" s="4" t="s">
        <v>3</v>
      </c>
    </row>
    <row r="86" spans="1:3" x14ac:dyDescent="0.2">
      <c r="A86" s="4" t="s">
        <v>68</v>
      </c>
      <c r="B86" s="6">
        <v>100000</v>
      </c>
      <c r="C86" s="4" t="s">
        <v>3</v>
      </c>
    </row>
    <row r="87" spans="1:3" x14ac:dyDescent="0.2">
      <c r="A87" s="4" t="s">
        <v>69</v>
      </c>
      <c r="B87" s="6">
        <v>189037.6</v>
      </c>
      <c r="C87" s="4" t="s">
        <v>3</v>
      </c>
    </row>
    <row r="88" spans="1:3" x14ac:dyDescent="0.2">
      <c r="A88" s="4" t="s">
        <v>70</v>
      </c>
      <c r="B88" s="6">
        <v>25476.82</v>
      </c>
      <c r="C88" s="4" t="s">
        <v>3</v>
      </c>
    </row>
    <row r="89" spans="1:3" customFormat="1" ht="15" x14ac:dyDescent="0.25">
      <c r="A89" s="7"/>
      <c r="B89" s="8"/>
      <c r="C89" s="9"/>
    </row>
    <row r="90" spans="1:3" x14ac:dyDescent="0.2">
      <c r="A90" s="4" t="s">
        <v>71</v>
      </c>
      <c r="B90" s="4" t="s">
        <v>3</v>
      </c>
      <c r="C90" s="6">
        <f>ROUND(SUBTOTAL(9, B83:B89), 5)</f>
        <v>319514.42</v>
      </c>
    </row>
    <row r="91" spans="1:3" customFormat="1" ht="15" x14ac:dyDescent="0.25">
      <c r="A91" s="7"/>
      <c r="B91" s="7"/>
      <c r="C91" s="10"/>
    </row>
    <row r="92" spans="1:3" ht="13.5" thickBot="1" x14ac:dyDescent="0.25">
      <c r="A92" s="4" t="s">
        <v>72</v>
      </c>
      <c r="B92" s="4" t="s">
        <v>3</v>
      </c>
      <c r="C92" s="5">
        <f>-(ROUND(-C82+-C90, 5))</f>
        <v>501096.96000000002</v>
      </c>
    </row>
    <row r="93" spans="1:3" customFormat="1" ht="16.5" thickTop="1" thickBot="1" x14ac:dyDescent="0.3">
      <c r="A93" s="12"/>
      <c r="B93" s="12"/>
      <c r="C93" s="13"/>
    </row>
  </sheetData>
  <mergeCells count="4">
    <mergeCell ref="A1:I1"/>
    <mergeCell ref="A2:I2"/>
    <mergeCell ref="A3:I3"/>
    <mergeCell ref="A4:I4"/>
  </mergeCells>
  <pageMargins left="0.7" right="0.7" top="0.75" bottom="0.65277777777777779" header="0.3" footer="0.3"/>
  <pageSetup orientation="landscape" verticalDpi="0" r:id="rId1"/>
  <headerFooter>
    <oddFooter>&amp;L&amp;10&amp;"Times New Roman"&amp;D at &amp;T&amp;C&amp;10&amp;"Times New Roman"Unaudited - For Management Purposes Only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workbookViewId="0">
      <pane ySplit="6" topLeftCell="A7" activePane="bottomLeft" state="frozenSplit"/>
      <selection pane="bottomLeft"/>
    </sheetView>
  </sheetViews>
  <sheetFormatPr defaultRowHeight="12.75" x14ac:dyDescent="0.2"/>
  <cols>
    <col min="1" max="1" width="34.7109375" style="1" customWidth="1"/>
    <col min="2" max="2" width="15.7109375" style="1" customWidth="1"/>
    <col min="3" max="3" width="9.7109375" style="1" customWidth="1"/>
    <col min="4" max="4" width="16.7109375" style="1" customWidth="1"/>
    <col min="5" max="5" width="9.7109375" style="1" customWidth="1"/>
    <col min="6" max="16384" width="9.140625" style="1"/>
  </cols>
  <sheetData>
    <row r="1" spans="1:8" s="15" customFormat="1" ht="11.25" x14ac:dyDescent="0.2">
      <c r="A1" s="18" t="s">
        <v>3</v>
      </c>
      <c r="B1" s="18"/>
      <c r="C1" s="18"/>
      <c r="D1" s="18"/>
      <c r="E1" s="18"/>
      <c r="F1" s="18"/>
      <c r="G1" s="18"/>
      <c r="H1" s="18"/>
    </row>
    <row r="2" spans="1:8" x14ac:dyDescent="0.2">
      <c r="A2" s="14" t="s">
        <v>0</v>
      </c>
      <c r="B2" s="14"/>
      <c r="C2" s="14"/>
      <c r="D2" s="14"/>
      <c r="E2" s="14"/>
      <c r="F2" s="14"/>
      <c r="G2" s="14"/>
      <c r="H2" s="14"/>
    </row>
    <row r="3" spans="1:8" x14ac:dyDescent="0.2">
      <c r="A3" s="14" t="s">
        <v>73</v>
      </c>
      <c r="B3" s="14"/>
      <c r="C3" s="14"/>
      <c r="D3" s="14"/>
      <c r="E3" s="14"/>
      <c r="F3" s="14"/>
      <c r="G3" s="14"/>
      <c r="H3" s="14"/>
    </row>
    <row r="4" spans="1:8" x14ac:dyDescent="0.2">
      <c r="A4" s="14" t="s">
        <v>74</v>
      </c>
      <c r="B4" s="14"/>
      <c r="C4" s="14"/>
      <c r="D4" s="14"/>
      <c r="E4" s="14"/>
      <c r="F4" s="14"/>
      <c r="G4" s="14"/>
      <c r="H4" s="14"/>
    </row>
    <row r="5" spans="1:8" x14ac:dyDescent="0.2">
      <c r="A5" s="14" t="s">
        <v>3</v>
      </c>
      <c r="B5" s="14"/>
      <c r="C5" s="14"/>
      <c r="D5" s="14"/>
      <c r="E5" s="14"/>
      <c r="F5" s="14"/>
      <c r="G5" s="14"/>
      <c r="H5" s="14"/>
    </row>
    <row r="6" spans="1:8" x14ac:dyDescent="0.2">
      <c r="A6" s="3"/>
      <c r="B6" s="16" t="s">
        <v>75</v>
      </c>
      <c r="C6" s="3"/>
      <c r="D6" s="16" t="s">
        <v>76</v>
      </c>
      <c r="E6" s="3"/>
    </row>
    <row r="7" spans="1:8" x14ac:dyDescent="0.2">
      <c r="A7" s="4" t="s">
        <v>77</v>
      </c>
    </row>
    <row r="8" spans="1:8" x14ac:dyDescent="0.2">
      <c r="A8" s="4" t="s">
        <v>78</v>
      </c>
      <c r="B8" s="5">
        <v>0</v>
      </c>
      <c r="C8" s="6">
        <f>IF(0&lt;&gt;0, (B8/0)*100, 0)</f>
        <v>0</v>
      </c>
      <c r="D8" s="5">
        <v>295</v>
      </c>
      <c r="E8" s="6">
        <f>IF(281340.09&lt;&gt;0, (D8/281340.09)*100, 0)</f>
        <v>0.10485530163866798</v>
      </c>
    </row>
    <row r="9" spans="1:8" x14ac:dyDescent="0.2">
      <c r="A9" s="4" t="s">
        <v>79</v>
      </c>
      <c r="B9" s="6">
        <v>0</v>
      </c>
      <c r="C9" s="6">
        <f>IF(0&lt;&gt;0, (B9/0)*100, 0)</f>
        <v>0</v>
      </c>
      <c r="D9" s="6">
        <v>51697.86</v>
      </c>
      <c r="E9" s="6">
        <f>IF(281340.09&lt;&gt;0, (D9/281340.09)*100, 0)</f>
        <v>18.375575269063145</v>
      </c>
    </row>
    <row r="10" spans="1:8" x14ac:dyDescent="0.2">
      <c r="A10" s="4" t="s">
        <v>80</v>
      </c>
      <c r="B10" s="6">
        <v>0</v>
      </c>
      <c r="C10" s="6">
        <f>IF(0&lt;&gt;0, (B10/0)*100, 0)</f>
        <v>0</v>
      </c>
      <c r="D10" s="6">
        <v>7293.1</v>
      </c>
      <c r="E10" s="6">
        <f>IF(281340.09&lt;&gt;0, (D10/281340.09)*100, 0)</f>
        <v>2.5922718656982018</v>
      </c>
    </row>
    <row r="11" spans="1:8" x14ac:dyDescent="0.2">
      <c r="A11" s="4" t="s">
        <v>81</v>
      </c>
      <c r="B11" s="6">
        <v>0</v>
      </c>
      <c r="C11" s="6">
        <f>IF(0&lt;&gt;0, (B11/0)*100, 0)</f>
        <v>0</v>
      </c>
      <c r="D11" s="6">
        <v>60392.26</v>
      </c>
      <c r="E11" s="6">
        <f>IF(281340.09&lt;&gt;0, (D11/281340.09)*100, 0)</f>
        <v>21.465927589630045</v>
      </c>
    </row>
    <row r="12" spans="1:8" x14ac:dyDescent="0.2">
      <c r="A12" s="4" t="s">
        <v>82</v>
      </c>
      <c r="B12" s="6">
        <v>0</v>
      </c>
      <c r="C12" s="6">
        <f>IF(0&lt;&gt;0, (B12/0)*100, 0)</f>
        <v>0</v>
      </c>
      <c r="D12" s="6">
        <v>5204.1499999999996</v>
      </c>
      <c r="E12" s="6">
        <f>IF(281340.09&lt;&gt;0, (D12/281340.09)*100, 0)</f>
        <v>1.8497719255012677</v>
      </c>
    </row>
    <row r="13" spans="1:8" x14ac:dyDescent="0.2">
      <c r="A13" s="4" t="s">
        <v>83</v>
      </c>
      <c r="B13" s="6">
        <v>0</v>
      </c>
      <c r="C13" s="6">
        <f>IF(0&lt;&gt;0, (B13/0)*100, 0)</f>
        <v>0</v>
      </c>
      <c r="D13" s="6">
        <v>7058.12</v>
      </c>
      <c r="E13" s="6">
        <f>IF(281340.09&lt;&gt;0, (D13/281340.09)*100, 0)</f>
        <v>2.5087501749217469</v>
      </c>
    </row>
    <row r="14" spans="1:8" x14ac:dyDescent="0.2">
      <c r="A14" s="4" t="s">
        <v>84</v>
      </c>
      <c r="B14" s="6">
        <v>0</v>
      </c>
      <c r="C14" s="6">
        <f>IF(0&lt;&gt;0, (B14/0)*100, 0)</f>
        <v>0</v>
      </c>
      <c r="D14" s="6">
        <v>26975.53</v>
      </c>
      <c r="E14" s="6">
        <f>IF(281340.09&lt;&gt;0, (D14/281340.09)*100, 0)</f>
        <v>9.5882282542811428</v>
      </c>
    </row>
    <row r="15" spans="1:8" x14ac:dyDescent="0.2">
      <c r="A15" s="4" t="s">
        <v>85</v>
      </c>
      <c r="B15" s="6">
        <v>0</v>
      </c>
      <c r="C15" s="6">
        <f>IF(0&lt;&gt;0, (B15/0)*100, 0)</f>
        <v>0</v>
      </c>
      <c r="D15" s="6">
        <v>45</v>
      </c>
      <c r="E15" s="6">
        <f>IF(281340.09&lt;&gt;0, (D15/281340.09)*100, 0)</f>
        <v>1.5994876521152744E-2</v>
      </c>
    </row>
    <row r="16" spans="1:8" x14ac:dyDescent="0.2">
      <c r="A16" s="4" t="s">
        <v>86</v>
      </c>
      <c r="B16" s="6">
        <v>0</v>
      </c>
      <c r="C16" s="6">
        <f>IF(0&lt;&gt;0, (B16/0)*100, 0)</f>
        <v>0</v>
      </c>
      <c r="D16" s="6">
        <v>67637.11</v>
      </c>
      <c r="E16" s="6">
        <f>IF(281340.09&lt;&gt;0, (D16/281340.09)*100, 0)</f>
        <v>24.041049393280563</v>
      </c>
    </row>
    <row r="17" spans="1:5" x14ac:dyDescent="0.2">
      <c r="A17" s="4" t="s">
        <v>87</v>
      </c>
      <c r="B17" s="6">
        <v>0</v>
      </c>
      <c r="C17" s="6">
        <f>IF(0&lt;&gt;0, (B17/0)*100, 0)</f>
        <v>0</v>
      </c>
      <c r="D17" s="6">
        <v>11483.74</v>
      </c>
      <c r="E17" s="6">
        <f>IF(281340.09&lt;&gt;0, (D17/281340.09)*100, 0)</f>
        <v>4.0818000733560575</v>
      </c>
    </row>
    <row r="18" spans="1:5" x14ac:dyDescent="0.2">
      <c r="A18" s="4" t="s">
        <v>88</v>
      </c>
      <c r="B18" s="6">
        <v>0</v>
      </c>
      <c r="C18" s="6">
        <f>IF(0&lt;&gt;0, (B18/0)*100, 0)</f>
        <v>0</v>
      </c>
      <c r="D18" s="6">
        <v>8661.39</v>
      </c>
      <c r="E18" s="6">
        <f>IF(281340.09&lt;&gt;0, (D18/281340.09)*100, 0)</f>
        <v>3.0786191900343809</v>
      </c>
    </row>
    <row r="19" spans="1:5" x14ac:dyDescent="0.2">
      <c r="A19" s="4" t="s">
        <v>89</v>
      </c>
      <c r="B19" s="6">
        <v>0</v>
      </c>
      <c r="C19" s="6">
        <f>IF(0&lt;&gt;0, (B19/0)*100, 0)</f>
        <v>0</v>
      </c>
      <c r="D19" s="6">
        <v>9152.4500000000007</v>
      </c>
      <c r="E19" s="6">
        <f>IF(281340.09&lt;&gt;0, (D19/281340.09)*100, 0)</f>
        <v>3.2531623914672099</v>
      </c>
    </row>
    <row r="20" spans="1:5" x14ac:dyDescent="0.2">
      <c r="A20" s="4" t="s">
        <v>90</v>
      </c>
      <c r="B20" s="6">
        <v>0</v>
      </c>
      <c r="C20" s="6">
        <f>IF(0&lt;&gt;0, (B20/0)*100, 0)</f>
        <v>0</v>
      </c>
      <c r="D20" s="6">
        <v>25600</v>
      </c>
      <c r="E20" s="6">
        <f>IF(281340.09&lt;&gt;0, (D20/281340.09)*100, 0)</f>
        <v>9.0993075320335599</v>
      </c>
    </row>
    <row r="21" spans="1:5" x14ac:dyDescent="0.2">
      <c r="A21" s="4" t="s">
        <v>91</v>
      </c>
      <c r="B21" s="6">
        <v>0</v>
      </c>
      <c r="C21" s="6">
        <f>IF(0&lt;&gt;0, (B21/0)*100, 0)</f>
        <v>0</v>
      </c>
      <c r="D21" s="6">
        <v>-155.62</v>
      </c>
      <c r="E21" s="6">
        <f>IF(281340.09&lt;&gt;0, (D21/281340.09)*100, 0)</f>
        <v>-5.5313837427150889E-2</v>
      </c>
    </row>
    <row r="22" spans="1:5" customFormat="1" ht="15" x14ac:dyDescent="0.25">
      <c r="A22" s="7"/>
      <c r="B22" s="10"/>
      <c r="C22" s="9"/>
      <c r="D22" s="10"/>
      <c r="E22" s="9"/>
    </row>
    <row r="23" spans="1:5" x14ac:dyDescent="0.2">
      <c r="A23" s="4" t="s">
        <v>92</v>
      </c>
      <c r="B23" s="6">
        <f>ROUND(SUBTOTAL(9, B7:B22), 5)</f>
        <v>0</v>
      </c>
      <c r="C23" s="6">
        <f>ROUND(SUBTOTAL(9, C7:C22), 5)</f>
        <v>0</v>
      </c>
      <c r="D23" s="6">
        <f>ROUND(SUBTOTAL(9, D7:D22), 5)</f>
        <v>281340.09000000003</v>
      </c>
      <c r="E23" s="6">
        <f>ROUND(SUBTOTAL(9, E7:E22), 5)</f>
        <v>100</v>
      </c>
    </row>
    <row r="24" spans="1:5" customFormat="1" ht="15" x14ac:dyDescent="0.25">
      <c r="A24" s="7"/>
      <c r="B24" s="10"/>
      <c r="C24" s="9"/>
      <c r="D24" s="10"/>
      <c r="E24" s="9"/>
    </row>
    <row r="25" spans="1:5" x14ac:dyDescent="0.2">
      <c r="A25" s="3" t="s">
        <v>3</v>
      </c>
    </row>
    <row r="26" spans="1:5" x14ac:dyDescent="0.2">
      <c r="A26" s="4" t="s">
        <v>93</v>
      </c>
    </row>
    <row r="27" spans="1:5" x14ac:dyDescent="0.2">
      <c r="A27" s="4" t="s">
        <v>94</v>
      </c>
      <c r="B27" s="6">
        <v>0</v>
      </c>
      <c r="C27" s="6">
        <f>IF(0&lt;&gt;0, (B27/0)*100, 0)</f>
        <v>0</v>
      </c>
      <c r="D27" s="6">
        <v>-68.5</v>
      </c>
      <c r="E27" s="6">
        <f>IF(281340.09&lt;&gt;0, (D27/281340.09)*100, 0)</f>
        <v>-2.4347756482199175E-2</v>
      </c>
    </row>
    <row r="28" spans="1:5" x14ac:dyDescent="0.2">
      <c r="A28" s="4" t="s">
        <v>95</v>
      </c>
      <c r="B28" s="6">
        <v>0</v>
      </c>
      <c r="C28" s="6">
        <f>IF(0&lt;&gt;0, (B28/0)*100, 0)</f>
        <v>0</v>
      </c>
      <c r="D28" s="6">
        <v>20954.25</v>
      </c>
      <c r="E28" s="6">
        <f>IF(281340.09&lt;&gt;0, (D28/281340.09)*100, 0)</f>
        <v>7.448014252074775</v>
      </c>
    </row>
    <row r="29" spans="1:5" x14ac:dyDescent="0.2">
      <c r="A29" s="4" t="s">
        <v>96</v>
      </c>
      <c r="B29" s="6">
        <v>0</v>
      </c>
      <c r="C29" s="6">
        <f>IF(0&lt;&gt;0, (B29/0)*100, 0)</f>
        <v>0</v>
      </c>
      <c r="D29" s="6">
        <v>2361.37</v>
      </c>
      <c r="E29" s="6">
        <f>IF(281340.09&lt;&gt;0, (D29/281340.09)*100, 0)</f>
        <v>0.83932936823898785</v>
      </c>
    </row>
    <row r="30" spans="1:5" x14ac:dyDescent="0.2">
      <c r="A30" s="4" t="s">
        <v>97</v>
      </c>
      <c r="B30" s="6">
        <v>0</v>
      </c>
      <c r="C30" s="6">
        <f>IF(0&lt;&gt;0, (B30/0)*100, 0)</f>
        <v>0</v>
      </c>
      <c r="D30" s="6">
        <v>24238.799999999999</v>
      </c>
      <c r="E30" s="6">
        <f>IF(281340.09&lt;&gt;0, (D30/281340.09)*100, 0)</f>
        <v>8.6154802893537141</v>
      </c>
    </row>
    <row r="31" spans="1:5" x14ac:dyDescent="0.2">
      <c r="A31" s="4" t="s">
        <v>98</v>
      </c>
      <c r="B31" s="6">
        <v>0</v>
      </c>
      <c r="C31" s="6">
        <f>IF(0&lt;&gt;0, (B31/0)*100, 0)</f>
        <v>0</v>
      </c>
      <c r="D31" s="6">
        <v>2060.04</v>
      </c>
      <c r="E31" s="6">
        <f>IF(281340.09&lt;&gt;0, (D31/281340.09)*100, 0)</f>
        <v>0.73222412063634434</v>
      </c>
    </row>
    <row r="32" spans="1:5" x14ac:dyDescent="0.2">
      <c r="A32" s="4" t="s">
        <v>99</v>
      </c>
      <c r="B32" s="6">
        <v>0</v>
      </c>
      <c r="C32" s="6">
        <f>IF(0&lt;&gt;0, (B32/0)*100, 0)</f>
        <v>0</v>
      </c>
      <c r="D32" s="6">
        <v>2813.85</v>
      </c>
      <c r="E32" s="6">
        <f>IF(281340.09&lt;&gt;0, (D32/281340.09)*100, 0)</f>
        <v>1.0001596288676811</v>
      </c>
    </row>
    <row r="33" spans="1:5" x14ac:dyDescent="0.2">
      <c r="A33" s="4" t="s">
        <v>100</v>
      </c>
      <c r="B33" s="6">
        <v>0</v>
      </c>
      <c r="C33" s="6">
        <f>IF(0&lt;&gt;0, (B33/0)*100, 0)</f>
        <v>0</v>
      </c>
      <c r="D33" s="6">
        <v>3423.6</v>
      </c>
      <c r="E33" s="6">
        <f>IF(281340.09&lt;&gt;0, (D33/281340.09)*100, 0)</f>
        <v>1.2168902057293005</v>
      </c>
    </row>
    <row r="34" spans="1:5" x14ac:dyDescent="0.2">
      <c r="A34" s="4" t="s">
        <v>101</v>
      </c>
      <c r="B34" s="6">
        <v>0</v>
      </c>
      <c r="C34" s="6">
        <f>IF(0&lt;&gt;0, (B34/0)*100, 0)</f>
        <v>0</v>
      </c>
      <c r="D34" s="6">
        <v>3450.65</v>
      </c>
      <c r="E34" s="6">
        <f>IF(281340.09&lt;&gt;0, (D34/281340.09)*100, 0)</f>
        <v>1.2265049037270159</v>
      </c>
    </row>
    <row r="35" spans="1:5" x14ac:dyDescent="0.2">
      <c r="A35" s="4" t="s">
        <v>102</v>
      </c>
      <c r="B35" s="6">
        <v>0</v>
      </c>
      <c r="C35" s="6">
        <f>IF(0&lt;&gt;0, (B35/0)*100, 0)</f>
        <v>0</v>
      </c>
      <c r="D35" s="6">
        <v>4075.97</v>
      </c>
      <c r="E35" s="6">
        <f>IF(281340.09&lt;&gt;0, (D35/281340.09)*100, 0)</f>
        <v>1.4487697078649542</v>
      </c>
    </row>
    <row r="36" spans="1:5" x14ac:dyDescent="0.2">
      <c r="A36" s="4" t="s">
        <v>103</v>
      </c>
      <c r="B36" s="6">
        <v>0</v>
      </c>
      <c r="C36" s="6">
        <f>IF(0&lt;&gt;0, (B36/0)*100, 0)</f>
        <v>0</v>
      </c>
      <c r="D36" s="6">
        <v>3062.5</v>
      </c>
      <c r="E36" s="6">
        <f>IF(281340.09&lt;&gt;0, (D36/281340.09)*100, 0)</f>
        <v>1.0885402076895616</v>
      </c>
    </row>
    <row r="37" spans="1:5" x14ac:dyDescent="0.2">
      <c r="A37" s="4" t="s">
        <v>104</v>
      </c>
      <c r="B37" s="6">
        <v>0</v>
      </c>
      <c r="C37" s="6">
        <f>IF(0&lt;&gt;0, (B37/0)*100, 0)</f>
        <v>0</v>
      </c>
      <c r="D37" s="6">
        <v>1567.45</v>
      </c>
      <c r="E37" s="6">
        <f>IF(281340.09&lt;&gt;0, (D37/281340.09)*100, 0)</f>
        <v>0.55713709340179707</v>
      </c>
    </row>
    <row r="38" spans="1:5" x14ac:dyDescent="0.2">
      <c r="A38" s="4" t="s">
        <v>105</v>
      </c>
      <c r="B38" s="6">
        <v>0</v>
      </c>
      <c r="C38" s="6">
        <f>IF(0&lt;&gt;0, (B38/0)*100, 0)</f>
        <v>0</v>
      </c>
      <c r="D38" s="6">
        <v>9668.5</v>
      </c>
      <c r="E38" s="6">
        <f>IF(281340.09&lt;&gt;0, (D38/281340.09)*100, 0)</f>
        <v>3.4365880809947846</v>
      </c>
    </row>
    <row r="39" spans="1:5" x14ac:dyDescent="0.2">
      <c r="A39" s="4" t="s">
        <v>106</v>
      </c>
      <c r="B39" s="6">
        <v>0</v>
      </c>
      <c r="C39" s="6">
        <f>IF(0&lt;&gt;0, (B39/0)*100, 0)</f>
        <v>0</v>
      </c>
      <c r="D39" s="6">
        <v>335.5</v>
      </c>
      <c r="E39" s="6">
        <f>IF(281340.09&lt;&gt;0, (D39/281340.09)*100, 0)</f>
        <v>0.11925069050770544</v>
      </c>
    </row>
    <row r="40" spans="1:5" customFormat="1" ht="15" x14ac:dyDescent="0.25">
      <c r="A40" s="7"/>
      <c r="B40" s="10"/>
      <c r="C40" s="9"/>
      <c r="D40" s="10"/>
      <c r="E40" s="9"/>
    </row>
    <row r="41" spans="1:5" x14ac:dyDescent="0.2">
      <c r="A41" s="4" t="s">
        <v>107</v>
      </c>
      <c r="B41" s="6">
        <f>ROUND(SUBTOTAL(9, B25:B40), 5)</f>
        <v>0</v>
      </c>
      <c r="C41" s="6">
        <f>ROUND(SUBTOTAL(9, C25:C40), 5)</f>
        <v>0</v>
      </c>
      <c r="D41" s="6">
        <f>ROUND(SUBTOTAL(9, D25:D40), 5)</f>
        <v>77943.98</v>
      </c>
      <c r="E41" s="6">
        <f>ROUND(SUBTOTAL(9, E25:E40), 5)</f>
        <v>27.704540000000001</v>
      </c>
    </row>
    <row r="42" spans="1:5" customFormat="1" ht="15" x14ac:dyDescent="0.25">
      <c r="A42" s="7"/>
      <c r="B42" s="10"/>
      <c r="C42" s="9"/>
      <c r="D42" s="10"/>
      <c r="E42" s="9"/>
    </row>
    <row r="43" spans="1:5" x14ac:dyDescent="0.2">
      <c r="A43" s="4" t="s">
        <v>108</v>
      </c>
      <c r="B43" s="6">
        <f>-(ROUND(-B23+B41, 5))</f>
        <v>0</v>
      </c>
      <c r="C43" s="6">
        <f>-(ROUND(-C23+C41, 5))</f>
        <v>0</v>
      </c>
      <c r="D43" s="6">
        <f>-(ROUND(-D23+D41, 5))</f>
        <v>203396.11</v>
      </c>
      <c r="E43" s="6">
        <f>-(ROUND(-E23+E41, 5))</f>
        <v>72.295460000000006</v>
      </c>
    </row>
    <row r="44" spans="1:5" customFormat="1" ht="15" x14ac:dyDescent="0.25">
      <c r="A44" s="7"/>
      <c r="B44" s="10"/>
      <c r="C44" s="9"/>
      <c r="D44" s="10"/>
      <c r="E44" s="9"/>
    </row>
    <row r="45" spans="1:5" x14ac:dyDescent="0.2">
      <c r="A45" s="4" t="s">
        <v>109</v>
      </c>
    </row>
    <row r="46" spans="1:5" x14ac:dyDescent="0.2">
      <c r="A46" s="4" t="s">
        <v>110</v>
      </c>
      <c r="B46" s="6">
        <v>0</v>
      </c>
      <c r="C46" s="6">
        <f>IF(0&lt;&gt;0, (B46/0)*100, 0)</f>
        <v>0</v>
      </c>
      <c r="D46" s="6">
        <v>50</v>
      </c>
      <c r="E46" s="6">
        <f>IF(281340.09&lt;&gt;0, (D46/281340.09)*100, 0)</f>
        <v>1.7772085023503047E-2</v>
      </c>
    </row>
    <row r="47" spans="1:5" x14ac:dyDescent="0.2">
      <c r="A47" s="4" t="s">
        <v>111</v>
      </c>
      <c r="B47" s="6">
        <v>0</v>
      </c>
      <c r="C47" s="6">
        <f>IF(0&lt;&gt;0, (B47/0)*100, 0)</f>
        <v>0</v>
      </c>
      <c r="D47" s="6">
        <v>1325</v>
      </c>
      <c r="E47" s="6">
        <f>IF(281340.09&lt;&gt;0, (D47/281340.09)*100, 0)</f>
        <v>0.47096025312283074</v>
      </c>
    </row>
    <row r="48" spans="1:5" x14ac:dyDescent="0.2">
      <c r="A48" s="4" t="s">
        <v>112</v>
      </c>
      <c r="B48" s="6">
        <v>0</v>
      </c>
      <c r="C48" s="6">
        <f>IF(0&lt;&gt;0, (B48/0)*100, 0)</f>
        <v>0</v>
      </c>
      <c r="D48" s="6">
        <v>274.56</v>
      </c>
      <c r="E48" s="6">
        <f>IF(281340.09&lt;&gt;0, (D48/281340.09)*100, 0)</f>
        <v>9.7590073281059939E-2</v>
      </c>
    </row>
    <row r="49" spans="1:5" x14ac:dyDescent="0.2">
      <c r="A49" s="4" t="s">
        <v>113</v>
      </c>
      <c r="B49" s="6">
        <v>0</v>
      </c>
      <c r="C49" s="6">
        <f>IF(0&lt;&gt;0, (B49/0)*100, 0)</f>
        <v>0</v>
      </c>
      <c r="D49" s="6">
        <v>1341.09</v>
      </c>
      <c r="E49" s="6">
        <f>IF(281340.09&lt;&gt;0, (D49/281340.09)*100, 0)</f>
        <v>0.47667931008339404</v>
      </c>
    </row>
    <row r="50" spans="1:5" x14ac:dyDescent="0.2">
      <c r="A50" s="4" t="s">
        <v>114</v>
      </c>
      <c r="B50" s="6">
        <v>0</v>
      </c>
      <c r="C50" s="6">
        <f>IF(0&lt;&gt;0, (B50/0)*100, 0)</f>
        <v>0</v>
      </c>
      <c r="D50" s="6">
        <v>18</v>
      </c>
      <c r="E50" s="6">
        <f>IF(281340.09&lt;&gt;0, (D50/281340.09)*100, 0)</f>
        <v>6.3979506084610978E-3</v>
      </c>
    </row>
    <row r="51" spans="1:5" x14ac:dyDescent="0.2">
      <c r="A51" s="4" t="s">
        <v>115</v>
      </c>
      <c r="B51" s="6">
        <v>0</v>
      </c>
      <c r="C51" s="6">
        <f>IF(0&lt;&gt;0, (B51/0)*100, 0)</f>
        <v>0</v>
      </c>
      <c r="D51" s="6">
        <v>8394</v>
      </c>
      <c r="E51" s="6">
        <f>IF(281340.09&lt;&gt;0, (D51/281340.09)*100, 0)</f>
        <v>2.9835776337456918</v>
      </c>
    </row>
    <row r="52" spans="1:5" x14ac:dyDescent="0.2">
      <c r="A52" s="4" t="s">
        <v>116</v>
      </c>
      <c r="B52" s="6">
        <v>0</v>
      </c>
      <c r="C52" s="6">
        <f>IF(0&lt;&gt;0, (B52/0)*100, 0)</f>
        <v>0</v>
      </c>
      <c r="D52" s="6">
        <v>510</v>
      </c>
      <c r="E52" s="6">
        <f>IF(281340.09&lt;&gt;0, (D52/281340.09)*100, 0)</f>
        <v>0.18127526723973109</v>
      </c>
    </row>
    <row r="53" spans="1:5" x14ac:dyDescent="0.2">
      <c r="A53" s="4" t="s">
        <v>117</v>
      </c>
      <c r="B53" s="6">
        <v>0</v>
      </c>
      <c r="C53" s="6">
        <f>IF(0&lt;&gt;0, (B53/0)*100, 0)</f>
        <v>0</v>
      </c>
      <c r="D53" s="6">
        <v>150</v>
      </c>
      <c r="E53" s="6">
        <f>IF(281340.09&lt;&gt;0, (D53/281340.09)*100, 0)</f>
        <v>5.3316255070509147E-2</v>
      </c>
    </row>
    <row r="54" spans="1:5" x14ac:dyDescent="0.2">
      <c r="A54" s="4" t="s">
        <v>118</v>
      </c>
      <c r="B54" s="6">
        <v>0</v>
      </c>
      <c r="C54" s="6">
        <f>IF(0&lt;&gt;0, (B54/0)*100, 0)</f>
        <v>0</v>
      </c>
      <c r="D54" s="6">
        <v>75</v>
      </c>
      <c r="E54" s="6">
        <f>IF(281340.09&lt;&gt;0, (D54/281340.09)*100, 0)</f>
        <v>2.6658127535254574E-2</v>
      </c>
    </row>
    <row r="55" spans="1:5" x14ac:dyDescent="0.2">
      <c r="A55" s="4" t="s">
        <v>119</v>
      </c>
      <c r="B55" s="6">
        <v>0</v>
      </c>
      <c r="C55" s="6">
        <f>IF(0&lt;&gt;0, (B55/0)*100, 0)</f>
        <v>0</v>
      </c>
      <c r="D55" s="6">
        <v>534.64</v>
      </c>
      <c r="E55" s="6">
        <f>IF(281340.09&lt;&gt;0, (D55/281340.09)*100, 0)</f>
        <v>0.19003335073931338</v>
      </c>
    </row>
    <row r="56" spans="1:5" x14ac:dyDescent="0.2">
      <c r="A56" s="4" t="s">
        <v>120</v>
      </c>
      <c r="B56" s="6">
        <v>0</v>
      </c>
      <c r="C56" s="6">
        <f>IF(0&lt;&gt;0, (B56/0)*100, 0)</f>
        <v>0</v>
      </c>
      <c r="D56" s="6">
        <v>16115.88</v>
      </c>
      <c r="E56" s="6">
        <f>IF(281340.09&lt;&gt;0, (D56/281340.09)*100, 0)</f>
        <v>5.7282557917714456</v>
      </c>
    </row>
    <row r="57" spans="1:5" x14ac:dyDescent="0.2">
      <c r="A57" s="4" t="s">
        <v>121</v>
      </c>
      <c r="B57" s="6">
        <v>0</v>
      </c>
      <c r="C57" s="6">
        <f>IF(0&lt;&gt;0, (B57/0)*100, 0)</f>
        <v>0</v>
      </c>
      <c r="D57" s="6">
        <v>1100</v>
      </c>
      <c r="E57" s="6">
        <f>IF(281340.09&lt;&gt;0, (D57/281340.09)*100, 0)</f>
        <v>0.39098587051706707</v>
      </c>
    </row>
    <row r="58" spans="1:5" x14ac:dyDescent="0.2">
      <c r="A58" s="4" t="s">
        <v>122</v>
      </c>
      <c r="B58" s="6">
        <v>0</v>
      </c>
      <c r="C58" s="6">
        <f>IF(0&lt;&gt;0, (B58/0)*100, 0)</f>
        <v>0</v>
      </c>
      <c r="D58" s="6">
        <v>3694</v>
      </c>
      <c r="E58" s="6">
        <f>IF(281340.09&lt;&gt;0, (D58/281340.09)*100, 0)</f>
        <v>1.3130016415364052</v>
      </c>
    </row>
    <row r="59" spans="1:5" x14ac:dyDescent="0.2">
      <c r="A59" s="4" t="s">
        <v>123</v>
      </c>
      <c r="B59" s="6">
        <v>0</v>
      </c>
      <c r="C59" s="6">
        <f>IF(0&lt;&gt;0, (B59/0)*100, 0)</f>
        <v>0</v>
      </c>
      <c r="D59" s="6">
        <v>2873.42</v>
      </c>
      <c r="E59" s="6">
        <f>IF(281340.09&lt;&gt;0, (D59/281340.09)*100, 0)</f>
        <v>1.0213332909646826</v>
      </c>
    </row>
    <row r="60" spans="1:5" x14ac:dyDescent="0.2">
      <c r="A60" s="4" t="s">
        <v>124</v>
      </c>
      <c r="B60" s="6">
        <v>0</v>
      </c>
      <c r="C60" s="6">
        <f>IF(0&lt;&gt;0, (B60/0)*100, 0)</f>
        <v>0</v>
      </c>
      <c r="D60" s="6">
        <v>303.45</v>
      </c>
      <c r="E60" s="6">
        <f>IF(281340.09&lt;&gt;0, (D60/281340.09)*100, 0)</f>
        <v>0.10785878400764</v>
      </c>
    </row>
    <row r="61" spans="1:5" x14ac:dyDescent="0.2">
      <c r="A61" s="4" t="s">
        <v>125</v>
      </c>
      <c r="B61" s="6">
        <v>0</v>
      </c>
      <c r="C61" s="6">
        <f>IF(0&lt;&gt;0, (B61/0)*100, 0)</f>
        <v>0</v>
      </c>
      <c r="D61" s="6">
        <v>140705.46</v>
      </c>
      <c r="E61" s="6">
        <f>IF(281340.09&lt;&gt;0, (D61/281340.09)*100, 0)</f>
        <v>50.012587967822142</v>
      </c>
    </row>
    <row r="62" spans="1:5" x14ac:dyDescent="0.2">
      <c r="A62" s="4" t="s">
        <v>126</v>
      </c>
      <c r="B62" s="6">
        <v>0</v>
      </c>
      <c r="C62" s="6">
        <f>IF(0&lt;&gt;0, (B62/0)*100, 0)</f>
        <v>0</v>
      </c>
      <c r="D62" s="6">
        <v>464.9</v>
      </c>
      <c r="E62" s="6">
        <f>IF(281340.09&lt;&gt;0, (D62/281340.09)*100, 0)</f>
        <v>0.16524484654853133</v>
      </c>
    </row>
    <row r="63" spans="1:5" x14ac:dyDescent="0.2">
      <c r="A63" s="4" t="s">
        <v>127</v>
      </c>
      <c r="B63" s="6">
        <v>0</v>
      </c>
      <c r="C63" s="6">
        <f>IF(0&lt;&gt;0, (B63/0)*100, 0)</f>
        <v>0</v>
      </c>
      <c r="D63" s="6">
        <v>-10.11</v>
      </c>
      <c r="E63" s="6">
        <f>IF(281340.09&lt;&gt;0, (D63/281340.09)*100, 0)</f>
        <v>-3.5935155917523162E-3</v>
      </c>
    </row>
    <row r="64" spans="1:5" customFormat="1" ht="15" x14ac:dyDescent="0.25">
      <c r="A64" s="7"/>
      <c r="B64" s="10"/>
      <c r="C64" s="9"/>
      <c r="D64" s="10"/>
      <c r="E64" s="9"/>
    </row>
    <row r="65" spans="1:5" x14ac:dyDescent="0.2">
      <c r="A65" s="4" t="s">
        <v>128</v>
      </c>
      <c r="B65" s="6">
        <f>ROUND(SUBTOTAL(9, B45:B64), 5)</f>
        <v>0</v>
      </c>
      <c r="C65" s="6">
        <f>ROUND(SUBTOTAL(9, C45:C64), 5)</f>
        <v>0</v>
      </c>
      <c r="D65" s="6">
        <f>ROUND(SUBTOTAL(9, D45:D64), 5)</f>
        <v>177919.29</v>
      </c>
      <c r="E65" s="6">
        <f>ROUND(SUBTOTAL(9, E45:E64), 5)</f>
        <v>63.239930000000001</v>
      </c>
    </row>
    <row r="66" spans="1:5" customFormat="1" ht="15" x14ac:dyDescent="0.25">
      <c r="A66" s="7"/>
      <c r="B66" s="10"/>
      <c r="C66" s="9"/>
      <c r="D66" s="10"/>
      <c r="E66" s="9"/>
    </row>
    <row r="67" spans="1:5" ht="13.5" thickBot="1" x14ac:dyDescent="0.25">
      <c r="A67" s="4" t="s">
        <v>70</v>
      </c>
      <c r="B67" s="5">
        <f>-(ROUND(-B43+B65, 5))</f>
        <v>0</v>
      </c>
      <c r="C67" s="6">
        <f>-(ROUND(-C43+C65, 5))</f>
        <v>0</v>
      </c>
      <c r="D67" s="5">
        <f>-(ROUND(-D43+D65, 5))</f>
        <v>25476.82</v>
      </c>
      <c r="E67" s="6">
        <f>-(ROUND(-E43+E65, 5))</f>
        <v>9.0555299999999992</v>
      </c>
    </row>
    <row r="68" spans="1:5" customFormat="1" ht="16.5" thickTop="1" thickBot="1" x14ac:dyDescent="0.3">
      <c r="A68" s="12"/>
      <c r="B68" s="13"/>
      <c r="C68" s="17"/>
      <c r="D68" s="13"/>
      <c r="E68" s="17"/>
    </row>
  </sheetData>
  <mergeCells count="5">
    <mergeCell ref="A1:H1"/>
    <mergeCell ref="A2:H2"/>
    <mergeCell ref="A3:H3"/>
    <mergeCell ref="A4:H4"/>
    <mergeCell ref="A5:H5"/>
  </mergeCells>
  <pageMargins left="0.7" right="0.7" top="0.75" bottom="0.65277777777777779" header="0.3" footer="0.3"/>
  <pageSetup orientation="landscape" verticalDpi="0" r:id="rId1"/>
  <headerFooter>
    <oddFooter>&amp;L&amp;10&amp;"Times New Roman"&amp;D at &amp;T&amp;R&amp;10&amp;"Times New Roman"Page: &amp;P&amp;C&amp;10&amp;"Times New Roman"For Management Purposes Only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9"/>
  <sheetViews>
    <sheetView workbookViewId="0">
      <pane ySplit="6" topLeftCell="A7" activePane="bottomLeft" state="frozenSplit"/>
      <selection pane="bottomLeft"/>
    </sheetView>
  </sheetViews>
  <sheetFormatPr defaultRowHeight="12.75" x14ac:dyDescent="0.2"/>
  <cols>
    <col min="1" max="1" width="39.7109375" style="1" customWidth="1"/>
    <col min="2" max="3" width="16.7109375" style="1" customWidth="1"/>
    <col min="4" max="16384" width="9.140625" style="1"/>
  </cols>
  <sheetData>
    <row r="1" spans="1:8" s="15" customFormat="1" ht="11.25" x14ac:dyDescent="0.2">
      <c r="A1" s="18" t="s">
        <v>3</v>
      </c>
      <c r="B1" s="18"/>
      <c r="C1" s="18"/>
      <c r="D1" s="18"/>
      <c r="E1" s="18"/>
      <c r="F1" s="18"/>
      <c r="G1" s="18"/>
      <c r="H1" s="18"/>
    </row>
    <row r="2" spans="1:8" x14ac:dyDescent="0.2">
      <c r="A2" s="14" t="s">
        <v>0</v>
      </c>
      <c r="B2" s="14"/>
      <c r="C2" s="14"/>
      <c r="D2" s="14"/>
      <c r="E2" s="14"/>
      <c r="F2" s="14"/>
      <c r="G2" s="14"/>
      <c r="H2" s="14"/>
    </row>
    <row r="3" spans="1:8" x14ac:dyDescent="0.2">
      <c r="A3" s="14" t="s">
        <v>129</v>
      </c>
      <c r="B3" s="14"/>
      <c r="C3" s="14"/>
      <c r="D3" s="14"/>
      <c r="E3" s="14"/>
      <c r="F3" s="14"/>
      <c r="G3" s="14"/>
      <c r="H3" s="14"/>
    </row>
    <row r="4" spans="1:8" x14ac:dyDescent="0.2">
      <c r="A4" s="14" t="s">
        <v>130</v>
      </c>
      <c r="B4" s="14"/>
      <c r="C4" s="14"/>
      <c r="D4" s="14"/>
      <c r="E4" s="14"/>
      <c r="F4" s="14"/>
      <c r="G4" s="14"/>
      <c r="H4" s="14"/>
    </row>
    <row r="5" spans="1:8" x14ac:dyDescent="0.2">
      <c r="A5" s="14" t="s">
        <v>3</v>
      </c>
      <c r="B5" s="14"/>
      <c r="C5" s="14"/>
      <c r="D5" s="14"/>
      <c r="E5" s="14"/>
      <c r="F5" s="14"/>
      <c r="G5" s="14"/>
      <c r="H5" s="14"/>
    </row>
    <row r="6" spans="1:8" x14ac:dyDescent="0.2">
      <c r="A6" s="3"/>
      <c r="B6" s="16" t="s">
        <v>75</v>
      </c>
      <c r="C6" s="16" t="s">
        <v>76</v>
      </c>
    </row>
    <row r="7" spans="1:8" x14ac:dyDescent="0.2">
      <c r="A7" s="3" t="s">
        <v>3</v>
      </c>
    </row>
    <row r="8" spans="1:8" x14ac:dyDescent="0.2">
      <c r="A8" s="4" t="s">
        <v>131</v>
      </c>
    </row>
    <row r="9" spans="1:8" x14ac:dyDescent="0.2">
      <c r="A9" s="4" t="s">
        <v>70</v>
      </c>
      <c r="B9" s="5">
        <v>0</v>
      </c>
      <c r="C9" s="5">
        <v>25476.82</v>
      </c>
    </row>
    <row r="10" spans="1:8" hidden="1" x14ac:dyDescent="0.2">
      <c r="A10" s="4" t="s">
        <v>3</v>
      </c>
      <c r="B10" s="6">
        <f>ROUND(SUBTOTAL(9, B7:B9), 5)</f>
        <v>0</v>
      </c>
      <c r="C10" s="6">
        <f>ROUND(SUBTOTAL(9, C7:C9), 5)</f>
        <v>25476.82</v>
      </c>
    </row>
    <row r="11" spans="1:8" x14ac:dyDescent="0.2">
      <c r="A11" s="4" t="s">
        <v>132</v>
      </c>
    </row>
    <row r="12" spans="1:8" x14ac:dyDescent="0.2">
      <c r="A12" s="4" t="s">
        <v>133</v>
      </c>
    </row>
    <row r="13" spans="1:8" x14ac:dyDescent="0.2">
      <c r="A13" s="4" t="s">
        <v>134</v>
      </c>
    </row>
    <row r="14" spans="1:8" x14ac:dyDescent="0.2">
      <c r="A14" s="4" t="s">
        <v>28</v>
      </c>
      <c r="B14" s="6">
        <v>0</v>
      </c>
      <c r="C14" s="6">
        <v>1262.4000000000001</v>
      </c>
    </row>
    <row r="15" spans="1:8" x14ac:dyDescent="0.2">
      <c r="A15" s="4" t="s">
        <v>29</v>
      </c>
      <c r="B15" s="6">
        <v>0</v>
      </c>
      <c r="C15" s="6">
        <v>1265.25</v>
      </c>
    </row>
    <row r="16" spans="1:8" x14ac:dyDescent="0.2">
      <c r="A16" s="4" t="s">
        <v>30</v>
      </c>
      <c r="B16" s="6">
        <v>0</v>
      </c>
      <c r="C16" s="6">
        <v>4313.67</v>
      </c>
    </row>
    <row r="17" spans="1:3" x14ac:dyDescent="0.2">
      <c r="A17" s="4" t="s">
        <v>31</v>
      </c>
      <c r="B17" s="6">
        <v>0</v>
      </c>
      <c r="C17" s="6">
        <v>193.71</v>
      </c>
    </row>
    <row r="18" spans="1:3" x14ac:dyDescent="0.2">
      <c r="A18" s="4" t="s">
        <v>32</v>
      </c>
      <c r="B18" s="6">
        <v>0</v>
      </c>
      <c r="C18" s="6">
        <v>1189.1099999999999</v>
      </c>
    </row>
    <row r="19" spans="1:3" x14ac:dyDescent="0.2">
      <c r="A19" s="4" t="s">
        <v>33</v>
      </c>
      <c r="B19" s="6">
        <v>0</v>
      </c>
      <c r="C19" s="6">
        <v>169.87</v>
      </c>
    </row>
    <row r="20" spans="1:3" x14ac:dyDescent="0.2">
      <c r="A20" s="4" t="s">
        <v>12</v>
      </c>
      <c r="B20" s="6">
        <v>0</v>
      </c>
      <c r="C20" s="6">
        <v>-172747.94</v>
      </c>
    </row>
    <row r="21" spans="1:3" x14ac:dyDescent="0.2">
      <c r="A21" s="4" t="s">
        <v>13</v>
      </c>
      <c r="B21" s="6">
        <v>0</v>
      </c>
      <c r="C21" s="6">
        <v>-3672.24</v>
      </c>
    </row>
    <row r="22" spans="1:3" x14ac:dyDescent="0.2">
      <c r="A22" s="4" t="s">
        <v>15</v>
      </c>
      <c r="B22" s="6">
        <v>0</v>
      </c>
      <c r="C22" s="6">
        <v>6144.23</v>
      </c>
    </row>
    <row r="23" spans="1:3" x14ac:dyDescent="0.2">
      <c r="A23" s="4" t="s">
        <v>45</v>
      </c>
      <c r="B23" s="6">
        <v>0</v>
      </c>
      <c r="C23" s="6">
        <v>76949.259999999995</v>
      </c>
    </row>
    <row r="24" spans="1:3" x14ac:dyDescent="0.2">
      <c r="A24" s="4" t="s">
        <v>47</v>
      </c>
      <c r="B24" s="6">
        <v>0</v>
      </c>
      <c r="C24" s="6">
        <v>15612.79</v>
      </c>
    </row>
    <row r="25" spans="1:3" x14ac:dyDescent="0.2">
      <c r="A25" s="4" t="s">
        <v>49</v>
      </c>
      <c r="B25" s="6">
        <v>0</v>
      </c>
      <c r="C25" s="6">
        <v>2135.2199999999998</v>
      </c>
    </row>
    <row r="26" spans="1:3" x14ac:dyDescent="0.2">
      <c r="A26" s="4" t="s">
        <v>50</v>
      </c>
      <c r="B26" s="6">
        <v>0</v>
      </c>
      <c r="C26" s="6">
        <v>-530.64</v>
      </c>
    </row>
    <row r="27" spans="1:3" x14ac:dyDescent="0.2">
      <c r="A27" s="4" t="s">
        <v>51</v>
      </c>
      <c r="B27" s="6">
        <v>0</v>
      </c>
      <c r="C27" s="6">
        <v>40794.879999999997</v>
      </c>
    </row>
    <row r="28" spans="1:3" x14ac:dyDescent="0.2">
      <c r="A28" s="4" t="s">
        <v>53</v>
      </c>
      <c r="B28" s="6">
        <v>0</v>
      </c>
      <c r="C28" s="6">
        <v>5960.98</v>
      </c>
    </row>
    <row r="29" spans="1:3" x14ac:dyDescent="0.2">
      <c r="A29" s="4" t="s">
        <v>57</v>
      </c>
      <c r="B29" s="6">
        <v>0</v>
      </c>
      <c r="C29" s="6">
        <v>50</v>
      </c>
    </row>
    <row r="30" spans="1:3" x14ac:dyDescent="0.2">
      <c r="A30" s="4" t="s">
        <v>60</v>
      </c>
      <c r="B30" s="6">
        <v>0</v>
      </c>
      <c r="C30" s="6">
        <v>150</v>
      </c>
    </row>
    <row r="31" spans="1:3" customFormat="1" ht="15" x14ac:dyDescent="0.25">
      <c r="A31" s="7"/>
      <c r="B31" s="10"/>
      <c r="C31" s="10"/>
    </row>
    <row r="32" spans="1:3" x14ac:dyDescent="0.2">
      <c r="A32" s="4" t="s">
        <v>135</v>
      </c>
      <c r="B32" s="6">
        <f>ROUND(SUBTOTAL(9, B11:B31), 5)</f>
        <v>0</v>
      </c>
      <c r="C32" s="6">
        <f>ROUND(SUBTOTAL(9, C11:C31), 5)</f>
        <v>-20759.45</v>
      </c>
    </row>
    <row r="33" spans="1:3" customFormat="1" ht="15" x14ac:dyDescent="0.25">
      <c r="A33" s="7"/>
      <c r="B33" s="10"/>
      <c r="C33" s="10"/>
    </row>
    <row r="34" spans="1:3" x14ac:dyDescent="0.2">
      <c r="A34" s="4" t="s">
        <v>136</v>
      </c>
      <c r="B34" s="6">
        <f>-(ROUND(-B10+-B32, 5))</f>
        <v>0</v>
      </c>
      <c r="C34" s="6">
        <f>-(ROUND(-C10+-C32, 5))</f>
        <v>4717.37</v>
      </c>
    </row>
    <row r="35" spans="1:3" customFormat="1" ht="15" x14ac:dyDescent="0.25">
      <c r="A35" s="7"/>
      <c r="B35" s="10"/>
      <c r="C35" s="10"/>
    </row>
    <row r="36" spans="1:3" x14ac:dyDescent="0.2">
      <c r="A36" s="3" t="s">
        <v>3</v>
      </c>
    </row>
    <row r="37" spans="1:3" x14ac:dyDescent="0.2">
      <c r="A37" s="4" t="s">
        <v>137</v>
      </c>
    </row>
    <row r="38" spans="1:3" x14ac:dyDescent="0.2">
      <c r="A38" s="4" t="s">
        <v>138</v>
      </c>
    </row>
    <row r="39" spans="1:3" customFormat="1" ht="15" x14ac:dyDescent="0.25">
      <c r="A39" s="7"/>
      <c r="B39" s="10"/>
      <c r="C39" s="10"/>
    </row>
    <row r="40" spans="1:3" x14ac:dyDescent="0.2">
      <c r="A40" s="4" t="s">
        <v>139</v>
      </c>
      <c r="B40" s="6">
        <f>ROUND(SUBTOTAL(9, B36:B39), 5)</f>
        <v>0</v>
      </c>
      <c r="C40" s="6">
        <f>ROUND(SUBTOTAL(9, C36:C39), 5)</f>
        <v>0</v>
      </c>
    </row>
    <row r="41" spans="1:3" customFormat="1" ht="15" x14ac:dyDescent="0.25">
      <c r="A41" s="7"/>
      <c r="B41" s="10"/>
      <c r="C41" s="10"/>
    </row>
    <row r="42" spans="1:3" x14ac:dyDescent="0.2">
      <c r="A42" s="3" t="s">
        <v>3</v>
      </c>
    </row>
    <row r="43" spans="1:3" x14ac:dyDescent="0.2">
      <c r="A43" s="4" t="s">
        <v>140</v>
      </c>
    </row>
    <row r="44" spans="1:3" x14ac:dyDescent="0.2">
      <c r="A44" s="4" t="s">
        <v>141</v>
      </c>
    </row>
    <row r="45" spans="1:3" x14ac:dyDescent="0.2">
      <c r="A45" s="4" t="s">
        <v>138</v>
      </c>
    </row>
    <row r="46" spans="1:3" customFormat="1" ht="15" x14ac:dyDescent="0.25">
      <c r="A46" s="7"/>
      <c r="B46" s="10"/>
      <c r="C46" s="10"/>
    </row>
    <row r="47" spans="1:3" x14ac:dyDescent="0.2">
      <c r="A47" s="4" t="s">
        <v>142</v>
      </c>
      <c r="B47" s="6">
        <f>ROUND(SUBTOTAL(9, B42:B46), 5)</f>
        <v>0</v>
      </c>
      <c r="C47" s="6">
        <f>ROUND(SUBTOTAL(9, C42:C46), 5)</f>
        <v>0</v>
      </c>
    </row>
    <row r="48" spans="1:3" customFormat="1" ht="15" x14ac:dyDescent="0.25">
      <c r="A48" s="7"/>
      <c r="B48" s="10"/>
      <c r="C48" s="10"/>
    </row>
    <row r="49" spans="1:3" ht="13.5" thickBot="1" x14ac:dyDescent="0.25">
      <c r="A49" s="4" t="s">
        <v>143</v>
      </c>
      <c r="B49" s="5">
        <f>-(ROUND(-B34+-B40+-B47, 5))</f>
        <v>0</v>
      </c>
      <c r="C49" s="5">
        <f>-(ROUND(-C34+-C40+-C47, 5))</f>
        <v>4717.37</v>
      </c>
    </row>
    <row r="50" spans="1:3" customFormat="1" ht="15.75" thickTop="1" x14ac:dyDescent="0.25">
      <c r="A50" s="7"/>
      <c r="B50" s="11"/>
      <c r="C50" s="11"/>
    </row>
    <row r="51" spans="1:3" x14ac:dyDescent="0.2">
      <c r="A51" s="3" t="s">
        <v>3</v>
      </c>
    </row>
    <row r="52" spans="1:3" x14ac:dyDescent="0.2">
      <c r="A52" s="3" t="s">
        <v>3</v>
      </c>
    </row>
    <row r="53" spans="1:3" x14ac:dyDescent="0.2">
      <c r="A53" s="3" t="s">
        <v>3</v>
      </c>
    </row>
    <row r="54" spans="1:3" x14ac:dyDescent="0.2">
      <c r="A54" s="4" t="s">
        <v>144</v>
      </c>
    </row>
    <row r="55" spans="1:3" x14ac:dyDescent="0.2">
      <c r="A55" s="4" t="s">
        <v>145</v>
      </c>
      <c r="B55" s="5">
        <v>32060.92</v>
      </c>
      <c r="C55" s="5">
        <v>32060.92</v>
      </c>
    </row>
    <row r="56" spans="1:3" x14ac:dyDescent="0.2">
      <c r="A56" s="4" t="s">
        <v>146</v>
      </c>
      <c r="B56" s="6">
        <v>-32060.92</v>
      </c>
      <c r="C56" s="6">
        <v>-27343.66</v>
      </c>
    </row>
    <row r="57" spans="1:3" customFormat="1" ht="15" x14ac:dyDescent="0.25">
      <c r="A57" s="7"/>
      <c r="B57" s="10"/>
      <c r="C57" s="10"/>
    </row>
    <row r="58" spans="1:3" ht="13.5" thickBot="1" x14ac:dyDescent="0.25">
      <c r="A58" s="4" t="s">
        <v>147</v>
      </c>
      <c r="B58" s="5">
        <f>ROUND(SUBTOTAL(9, B51:B57), 5)</f>
        <v>0</v>
      </c>
      <c r="C58" s="5">
        <f>ROUND(SUBTOTAL(9, C51:C57), 5)</f>
        <v>4717.26</v>
      </c>
    </row>
    <row r="59" spans="1:3" customFormat="1" ht="16.5" thickTop="1" thickBot="1" x14ac:dyDescent="0.3">
      <c r="A59" s="12"/>
      <c r="B59" s="13"/>
      <c r="C59" s="13"/>
    </row>
  </sheetData>
  <mergeCells count="5">
    <mergeCell ref="A1:H1"/>
    <mergeCell ref="A2:H2"/>
    <mergeCell ref="A3:H3"/>
    <mergeCell ref="A4:H4"/>
    <mergeCell ref="A5:H5"/>
  </mergeCells>
  <pageMargins left="0.7" right="0.7" top="0.75" bottom="0.65277777777777779" header="0.3" footer="0.3"/>
  <pageSetup orientation="landscape" verticalDpi="0" r:id="rId1"/>
  <headerFooter>
    <oddFooter>&amp;L&amp;10&amp;"Times New Roman"&amp;D at &amp;T&amp;R&amp;10&amp;"Times New Roman"Page: &amp;P&amp;C&amp;10&amp;"Times New Roman"Unaudited - For Internal Use Only.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workbookViewId="0">
      <pane ySplit="6" topLeftCell="A7" activePane="bottomLeft" state="frozenSplit"/>
      <selection pane="bottomLeft"/>
    </sheetView>
  </sheetViews>
  <sheetFormatPr defaultRowHeight="12.75" x14ac:dyDescent="0.2"/>
  <cols>
    <col min="1" max="1" width="44.7109375" style="1" customWidth="1"/>
    <col min="2" max="2" width="16.7109375" style="1" customWidth="1"/>
    <col min="3" max="16384" width="9.140625" style="1"/>
  </cols>
  <sheetData>
    <row r="1" spans="1:8" s="15" customFormat="1" ht="11.25" x14ac:dyDescent="0.2">
      <c r="A1" s="18" t="s">
        <v>3</v>
      </c>
      <c r="B1" s="18"/>
      <c r="C1" s="18"/>
      <c r="D1" s="18"/>
      <c r="E1" s="18"/>
      <c r="F1" s="18"/>
      <c r="G1" s="18"/>
      <c r="H1" s="18"/>
    </row>
    <row r="2" spans="1:8" x14ac:dyDescent="0.2">
      <c r="A2" s="14" t="s">
        <v>0</v>
      </c>
      <c r="B2" s="14"/>
      <c r="C2" s="14"/>
      <c r="D2" s="14"/>
      <c r="E2" s="14"/>
      <c r="F2" s="14"/>
      <c r="G2" s="14"/>
      <c r="H2" s="14"/>
    </row>
    <row r="3" spans="1:8" x14ac:dyDescent="0.2">
      <c r="A3" s="14" t="s">
        <v>148</v>
      </c>
      <c r="B3" s="14"/>
      <c r="C3" s="14"/>
      <c r="D3" s="14"/>
      <c r="E3" s="14"/>
      <c r="F3" s="14"/>
      <c r="G3" s="14"/>
      <c r="H3" s="14"/>
    </row>
    <row r="4" spans="1:8" x14ac:dyDescent="0.2">
      <c r="A4" s="14" t="s">
        <v>74</v>
      </c>
      <c r="B4" s="14"/>
      <c r="C4" s="14"/>
      <c r="D4" s="14"/>
      <c r="E4" s="14"/>
      <c r="F4" s="14"/>
      <c r="G4" s="14"/>
      <c r="H4" s="14"/>
    </row>
    <row r="5" spans="1:8" x14ac:dyDescent="0.2">
      <c r="A5" s="14" t="s">
        <v>3</v>
      </c>
      <c r="B5" s="14"/>
      <c r="C5" s="14"/>
      <c r="D5" s="14"/>
      <c r="E5" s="14"/>
      <c r="F5" s="14"/>
      <c r="G5" s="14"/>
      <c r="H5" s="14"/>
    </row>
    <row r="6" spans="1:8" x14ac:dyDescent="0.2">
      <c r="A6" s="2"/>
      <c r="B6" s="19"/>
    </row>
    <row r="7" spans="1:8" x14ac:dyDescent="0.2">
      <c r="A7" s="3" t="s">
        <v>3</v>
      </c>
    </row>
    <row r="8" spans="1:8" x14ac:dyDescent="0.2">
      <c r="A8" s="3" t="s">
        <v>3</v>
      </c>
    </row>
    <row r="9" spans="1:8" x14ac:dyDescent="0.2">
      <c r="A9" s="4" t="s">
        <v>149</v>
      </c>
      <c r="B9" s="5">
        <v>189037.6</v>
      </c>
    </row>
    <row r="10" spans="1:8" x14ac:dyDescent="0.2">
      <c r="A10" s="4" t="s">
        <v>150</v>
      </c>
      <c r="B10" s="6">
        <v>0</v>
      </c>
    </row>
    <row r="11" spans="1:8" x14ac:dyDescent="0.2">
      <c r="A11" s="4" t="s">
        <v>70</v>
      </c>
      <c r="B11" s="6">
        <v>25476.82</v>
      </c>
    </row>
    <row r="12" spans="1:8" customFormat="1" ht="15" x14ac:dyDescent="0.25">
      <c r="A12" s="7"/>
      <c r="B12" s="10"/>
    </row>
    <row r="13" spans="1:8" x14ac:dyDescent="0.2">
      <c r="A13" s="4" t="s">
        <v>151</v>
      </c>
      <c r="B13" s="6">
        <f>ROUND(SUBTOTAL(9, B7:B12), 5)</f>
        <v>214514.42</v>
      </c>
    </row>
    <row r="14" spans="1:8" x14ac:dyDescent="0.2">
      <c r="A14" s="3" t="s">
        <v>3</v>
      </c>
    </row>
    <row r="15" spans="1:8" customFormat="1" ht="15" x14ac:dyDescent="0.25">
      <c r="A15" s="7"/>
      <c r="B15" s="10"/>
    </row>
    <row r="16" spans="1:8" ht="13.5" thickBot="1" x14ac:dyDescent="0.25">
      <c r="A16" s="4" t="s">
        <v>152</v>
      </c>
      <c r="B16" s="5">
        <f>-(ROUND(-B13-SUBTOTAL(9, B14:B15), 5))</f>
        <v>214514.42</v>
      </c>
    </row>
    <row r="17" spans="1:2" customFormat="1" ht="15.75" thickTop="1" x14ac:dyDescent="0.25">
      <c r="A17" s="7"/>
      <c r="B17" s="11"/>
    </row>
    <row r="18" spans="1:2" x14ac:dyDescent="0.2">
      <c r="A18" s="3" t="s">
        <v>3</v>
      </c>
    </row>
    <row r="19" spans="1:2" ht="13.5" thickBot="1" x14ac:dyDescent="0.25">
      <c r="A19" s="20" t="s">
        <v>3</v>
      </c>
      <c r="B19" s="21"/>
    </row>
  </sheetData>
  <mergeCells count="5">
    <mergeCell ref="A1:H1"/>
    <mergeCell ref="A2:H2"/>
    <mergeCell ref="A3:H3"/>
    <mergeCell ref="A4:H4"/>
    <mergeCell ref="A5:H5"/>
  </mergeCells>
  <pageMargins left="0.7" right="0.7" top="0.75" bottom="0.65277777777777779" header="0.3" footer="0.3"/>
  <pageSetup orientation="landscape" verticalDpi="0" r:id="rId1"/>
  <headerFooter>
    <oddFooter>&amp;L&amp;10&amp;"Times New Roman"&amp;D at &amp;T&amp;R&amp;10&amp;"Times New Roman"Page: &amp;P&amp;C&amp;10&amp;"Times New Roman"For Management Purposes Only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2"/>
  <sheetViews>
    <sheetView workbookViewId="0">
      <pane ySplit="5" topLeftCell="A6" activePane="bottomLeft" state="frozenSplit"/>
      <selection pane="bottomLeft"/>
    </sheetView>
  </sheetViews>
  <sheetFormatPr defaultRowHeight="12" x14ac:dyDescent="0.2"/>
  <cols>
    <col min="1" max="1" width="11.7109375" style="27" customWidth="1"/>
    <col min="2" max="2" width="22.7109375" style="27" customWidth="1"/>
    <col min="3" max="3" width="9.7109375" style="27" customWidth="1"/>
    <col min="4" max="4" width="22.7109375" style="27" customWidth="1"/>
    <col min="5" max="16384" width="9.140625" style="22"/>
  </cols>
  <sheetData>
    <row r="1" spans="1:10" s="23" customFormat="1" ht="15.75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s="24" customFormat="1" ht="15" x14ac:dyDescent="0.25">
      <c r="A2" s="34" t="s">
        <v>153</v>
      </c>
      <c r="B2" s="34"/>
      <c r="C2" s="34"/>
      <c r="D2" s="34"/>
      <c r="E2" s="34"/>
      <c r="F2" s="34"/>
      <c r="G2" s="34"/>
      <c r="H2" s="34"/>
      <c r="I2" s="34"/>
      <c r="J2" s="34"/>
    </row>
    <row r="3" spans="1:10" s="24" customFormat="1" ht="15" x14ac:dyDescent="0.25">
      <c r="A3" s="34" t="s">
        <v>154</v>
      </c>
      <c r="B3" s="34"/>
      <c r="C3" s="34"/>
      <c r="D3" s="34"/>
      <c r="E3" s="34"/>
      <c r="F3" s="34"/>
      <c r="G3" s="34"/>
      <c r="H3" s="34"/>
      <c r="I3" s="34"/>
      <c r="J3" s="34"/>
    </row>
    <row r="4" spans="1:10" s="25" customFormat="1" ht="11.25" x14ac:dyDescent="0.2">
      <c r="A4" s="26" t="s">
        <v>155</v>
      </c>
      <c r="B4" s="26"/>
      <c r="C4" s="26"/>
      <c r="D4" s="26"/>
    </row>
    <row r="5" spans="1:10" s="31" customFormat="1" x14ac:dyDescent="0.2">
      <c r="A5" s="30" t="s">
        <v>156</v>
      </c>
      <c r="B5" s="30" t="s">
        <v>157</v>
      </c>
      <c r="C5" s="30" t="s">
        <v>158</v>
      </c>
      <c r="D5" s="30" t="s">
        <v>159</v>
      </c>
    </row>
    <row r="6" spans="1:10" x14ac:dyDescent="0.2">
      <c r="A6" s="27" t="s">
        <v>160</v>
      </c>
      <c r="B6" s="27" t="s">
        <v>6</v>
      </c>
      <c r="C6" s="27" t="s">
        <v>161</v>
      </c>
      <c r="D6" s="27" t="s">
        <v>162</v>
      </c>
    </row>
    <row r="7" spans="1:10" x14ac:dyDescent="0.2">
      <c r="A7" s="27" t="s">
        <v>163</v>
      </c>
      <c r="B7" s="27" t="s">
        <v>7</v>
      </c>
      <c r="C7" s="27" t="s">
        <v>161</v>
      </c>
      <c r="D7" s="27" t="s">
        <v>162</v>
      </c>
    </row>
    <row r="8" spans="1:10" x14ac:dyDescent="0.2">
      <c r="A8" s="27" t="s">
        <v>164</v>
      </c>
      <c r="B8" s="27" t="s">
        <v>8</v>
      </c>
      <c r="C8" s="27" t="s">
        <v>161</v>
      </c>
      <c r="D8" s="27" t="s">
        <v>162</v>
      </c>
    </row>
    <row r="9" spans="1:10" x14ac:dyDescent="0.2">
      <c r="A9" s="27" t="s">
        <v>165</v>
      </c>
      <c r="B9" s="27" t="s">
        <v>9</v>
      </c>
      <c r="C9" s="27" t="s">
        <v>161</v>
      </c>
      <c r="D9" s="27" t="s">
        <v>162</v>
      </c>
    </row>
    <row r="10" spans="1:10" x14ac:dyDescent="0.2">
      <c r="A10" s="27" t="s">
        <v>166</v>
      </c>
      <c r="B10" s="27" t="s">
        <v>10</v>
      </c>
      <c r="C10" s="27" t="s">
        <v>161</v>
      </c>
      <c r="D10" s="27" t="s">
        <v>162</v>
      </c>
    </row>
    <row r="11" spans="1:10" x14ac:dyDescent="0.2">
      <c r="A11" s="27" t="s">
        <v>167</v>
      </c>
      <c r="B11" s="27" t="s">
        <v>11</v>
      </c>
      <c r="C11" s="27" t="s">
        <v>161</v>
      </c>
      <c r="D11" s="27" t="s">
        <v>162</v>
      </c>
    </row>
    <row r="12" spans="1:10" x14ac:dyDescent="0.2">
      <c r="A12" s="27" t="s">
        <v>168</v>
      </c>
      <c r="B12" s="27" t="s">
        <v>12</v>
      </c>
      <c r="C12" s="27" t="s">
        <v>161</v>
      </c>
      <c r="D12" s="27" t="s">
        <v>12</v>
      </c>
    </row>
    <row r="13" spans="1:10" x14ac:dyDescent="0.2">
      <c r="A13" s="27" t="s">
        <v>169</v>
      </c>
      <c r="B13" s="27" t="s">
        <v>170</v>
      </c>
      <c r="C13" s="27" t="s">
        <v>161</v>
      </c>
      <c r="D13" s="27" t="s">
        <v>12</v>
      </c>
    </row>
    <row r="14" spans="1:10" x14ac:dyDescent="0.2">
      <c r="A14" s="27" t="s">
        <v>171</v>
      </c>
      <c r="B14" s="27" t="s">
        <v>13</v>
      </c>
      <c r="C14" s="27" t="s">
        <v>161</v>
      </c>
      <c r="D14" s="27" t="s">
        <v>12</v>
      </c>
    </row>
    <row r="15" spans="1:10" x14ac:dyDescent="0.2">
      <c r="A15" s="27" t="s">
        <v>172</v>
      </c>
      <c r="B15" s="27" t="s">
        <v>14</v>
      </c>
      <c r="C15" s="27" t="s">
        <v>161</v>
      </c>
      <c r="D15" s="27" t="s">
        <v>12</v>
      </c>
    </row>
    <row r="16" spans="1:10" x14ac:dyDescent="0.2">
      <c r="A16" s="27" t="s">
        <v>173</v>
      </c>
      <c r="B16" s="27" t="s">
        <v>15</v>
      </c>
      <c r="C16" s="27" t="s">
        <v>161</v>
      </c>
      <c r="D16" s="27" t="s">
        <v>15</v>
      </c>
    </row>
    <row r="17" spans="1:4" x14ac:dyDescent="0.2">
      <c r="A17" s="27" t="s">
        <v>174</v>
      </c>
      <c r="B17" s="27" t="s">
        <v>16</v>
      </c>
      <c r="C17" s="27" t="s">
        <v>161</v>
      </c>
      <c r="D17" s="27" t="s">
        <v>19</v>
      </c>
    </row>
    <row r="18" spans="1:4" x14ac:dyDescent="0.2">
      <c r="A18" s="27" t="s">
        <v>175</v>
      </c>
      <c r="B18" s="27" t="s">
        <v>17</v>
      </c>
      <c r="C18" s="27" t="s">
        <v>161</v>
      </c>
      <c r="D18" s="27" t="s">
        <v>19</v>
      </c>
    </row>
    <row r="19" spans="1:4" x14ac:dyDescent="0.2">
      <c r="A19" s="27" t="s">
        <v>176</v>
      </c>
      <c r="B19" s="27" t="s">
        <v>18</v>
      </c>
      <c r="C19" s="27" t="s">
        <v>161</v>
      </c>
      <c r="D19" s="27" t="s">
        <v>19</v>
      </c>
    </row>
    <row r="20" spans="1:4" x14ac:dyDescent="0.2">
      <c r="A20" s="27" t="s">
        <v>177</v>
      </c>
      <c r="B20" s="27" t="s">
        <v>19</v>
      </c>
      <c r="C20" s="27" t="s">
        <v>161</v>
      </c>
      <c r="D20" s="27" t="s">
        <v>19</v>
      </c>
    </row>
    <row r="21" spans="1:4" x14ac:dyDescent="0.2">
      <c r="A21" s="27" t="s">
        <v>178</v>
      </c>
      <c r="B21" s="27" t="s">
        <v>22</v>
      </c>
      <c r="C21" s="27" t="s">
        <v>161</v>
      </c>
      <c r="D21" s="27" t="s">
        <v>179</v>
      </c>
    </row>
    <row r="22" spans="1:4" x14ac:dyDescent="0.2">
      <c r="A22" s="27" t="s">
        <v>180</v>
      </c>
      <c r="B22" s="27" t="s">
        <v>23</v>
      </c>
      <c r="C22" s="27" t="s">
        <v>161</v>
      </c>
      <c r="D22" s="27" t="s">
        <v>179</v>
      </c>
    </row>
    <row r="23" spans="1:4" x14ac:dyDescent="0.2">
      <c r="A23" s="27" t="s">
        <v>181</v>
      </c>
      <c r="B23" s="27" t="s">
        <v>24</v>
      </c>
      <c r="C23" s="27" t="s">
        <v>161</v>
      </c>
      <c r="D23" s="27" t="s">
        <v>179</v>
      </c>
    </row>
    <row r="24" spans="1:4" x14ac:dyDescent="0.2">
      <c r="A24" s="27" t="s">
        <v>182</v>
      </c>
      <c r="B24" s="27" t="s">
        <v>25</v>
      </c>
      <c r="C24" s="27" t="s">
        <v>161</v>
      </c>
      <c r="D24" s="27" t="s">
        <v>179</v>
      </c>
    </row>
    <row r="25" spans="1:4" x14ac:dyDescent="0.2">
      <c r="A25" s="27" t="s">
        <v>183</v>
      </c>
      <c r="B25" s="27" t="s">
        <v>184</v>
      </c>
      <c r="C25" s="27" t="s">
        <v>161</v>
      </c>
      <c r="D25" s="27" t="s">
        <v>179</v>
      </c>
    </row>
    <row r="26" spans="1:4" x14ac:dyDescent="0.2">
      <c r="A26" s="27" t="s">
        <v>185</v>
      </c>
      <c r="B26" s="27" t="s">
        <v>26</v>
      </c>
      <c r="C26" s="27" t="s">
        <v>161</v>
      </c>
      <c r="D26" s="27" t="s">
        <v>179</v>
      </c>
    </row>
    <row r="27" spans="1:4" x14ac:dyDescent="0.2">
      <c r="A27" s="27" t="s">
        <v>186</v>
      </c>
      <c r="B27" s="27" t="s">
        <v>27</v>
      </c>
      <c r="C27" s="27" t="s">
        <v>161</v>
      </c>
      <c r="D27" s="27" t="s">
        <v>179</v>
      </c>
    </row>
    <row r="28" spans="1:4" x14ac:dyDescent="0.2">
      <c r="A28" s="27" t="s">
        <v>187</v>
      </c>
      <c r="B28" s="27" t="s">
        <v>188</v>
      </c>
      <c r="C28" s="27" t="s">
        <v>161</v>
      </c>
      <c r="D28" s="27" t="s">
        <v>179</v>
      </c>
    </row>
    <row r="29" spans="1:4" x14ac:dyDescent="0.2">
      <c r="A29" s="27" t="s">
        <v>189</v>
      </c>
      <c r="B29" s="27" t="s">
        <v>28</v>
      </c>
      <c r="C29" s="27" t="s">
        <v>161</v>
      </c>
      <c r="D29" s="27" t="s">
        <v>190</v>
      </c>
    </row>
    <row r="30" spans="1:4" x14ac:dyDescent="0.2">
      <c r="A30" s="27" t="s">
        <v>191</v>
      </c>
      <c r="B30" s="27" t="s">
        <v>29</v>
      </c>
      <c r="C30" s="27" t="s">
        <v>161</v>
      </c>
      <c r="D30" s="27" t="s">
        <v>190</v>
      </c>
    </row>
    <row r="31" spans="1:4" x14ac:dyDescent="0.2">
      <c r="A31" s="27" t="s">
        <v>192</v>
      </c>
      <c r="B31" s="27" t="s">
        <v>30</v>
      </c>
      <c r="C31" s="27" t="s">
        <v>161</v>
      </c>
      <c r="D31" s="27" t="s">
        <v>190</v>
      </c>
    </row>
    <row r="32" spans="1:4" x14ac:dyDescent="0.2">
      <c r="A32" s="27" t="s">
        <v>193</v>
      </c>
      <c r="B32" s="27" t="s">
        <v>31</v>
      </c>
      <c r="C32" s="27" t="s">
        <v>161</v>
      </c>
      <c r="D32" s="27" t="s">
        <v>190</v>
      </c>
    </row>
    <row r="33" spans="1:4" x14ac:dyDescent="0.2">
      <c r="A33" s="27" t="s">
        <v>194</v>
      </c>
      <c r="B33" s="27" t="s">
        <v>195</v>
      </c>
      <c r="C33" s="27" t="s">
        <v>161</v>
      </c>
      <c r="D33" s="27" t="s">
        <v>190</v>
      </c>
    </row>
    <row r="34" spans="1:4" x14ac:dyDescent="0.2">
      <c r="A34" s="27" t="s">
        <v>196</v>
      </c>
      <c r="B34" s="27" t="s">
        <v>32</v>
      </c>
      <c r="C34" s="27" t="s">
        <v>161</v>
      </c>
      <c r="D34" s="27" t="s">
        <v>190</v>
      </c>
    </row>
    <row r="35" spans="1:4" x14ac:dyDescent="0.2">
      <c r="A35" s="27" t="s">
        <v>197</v>
      </c>
      <c r="B35" s="27" t="s">
        <v>33</v>
      </c>
      <c r="C35" s="27" t="s">
        <v>161</v>
      </c>
      <c r="D35" s="27" t="s">
        <v>190</v>
      </c>
    </row>
    <row r="36" spans="1:4" x14ac:dyDescent="0.2">
      <c r="A36" s="27" t="s">
        <v>198</v>
      </c>
      <c r="B36" s="27" t="s">
        <v>36</v>
      </c>
      <c r="C36" s="27" t="s">
        <v>161</v>
      </c>
      <c r="D36" s="27" t="s">
        <v>35</v>
      </c>
    </row>
    <row r="37" spans="1:4" x14ac:dyDescent="0.2">
      <c r="A37" s="27" t="s">
        <v>199</v>
      </c>
      <c r="B37" s="27" t="s">
        <v>37</v>
      </c>
      <c r="C37" s="27" t="s">
        <v>161</v>
      </c>
      <c r="D37" s="27" t="s">
        <v>35</v>
      </c>
    </row>
    <row r="38" spans="1:4" x14ac:dyDescent="0.2">
      <c r="A38" s="27" t="s">
        <v>200</v>
      </c>
      <c r="B38" s="27" t="s">
        <v>38</v>
      </c>
      <c r="C38" s="27" t="s">
        <v>161</v>
      </c>
      <c r="D38" s="27" t="s">
        <v>35</v>
      </c>
    </row>
    <row r="39" spans="1:4" x14ac:dyDescent="0.2">
      <c r="A39" s="27" t="s">
        <v>201</v>
      </c>
      <c r="B39" s="27" t="s">
        <v>39</v>
      </c>
      <c r="C39" s="27" t="s">
        <v>161</v>
      </c>
      <c r="D39" s="27" t="s">
        <v>35</v>
      </c>
    </row>
    <row r="40" spans="1:4" x14ac:dyDescent="0.2">
      <c r="A40" s="27" t="s">
        <v>202</v>
      </c>
      <c r="B40" s="27" t="s">
        <v>40</v>
      </c>
      <c r="C40" s="27" t="s">
        <v>161</v>
      </c>
      <c r="D40" s="27" t="s">
        <v>35</v>
      </c>
    </row>
    <row r="41" spans="1:4" x14ac:dyDescent="0.2">
      <c r="A41" s="27" t="s">
        <v>203</v>
      </c>
      <c r="B41" s="27" t="s">
        <v>45</v>
      </c>
      <c r="C41" s="27" t="s">
        <v>161</v>
      </c>
      <c r="D41" s="27" t="s">
        <v>45</v>
      </c>
    </row>
    <row r="42" spans="1:4" x14ac:dyDescent="0.2">
      <c r="A42" s="27" t="s">
        <v>204</v>
      </c>
      <c r="B42" s="27" t="s">
        <v>46</v>
      </c>
      <c r="C42" s="27" t="s">
        <v>161</v>
      </c>
      <c r="D42" s="27" t="s">
        <v>60</v>
      </c>
    </row>
    <row r="43" spans="1:4" x14ac:dyDescent="0.2">
      <c r="A43" s="27" t="s">
        <v>205</v>
      </c>
      <c r="B43" s="27" t="s">
        <v>47</v>
      </c>
      <c r="C43" s="27" t="s">
        <v>161</v>
      </c>
      <c r="D43" s="27" t="s">
        <v>60</v>
      </c>
    </row>
    <row r="44" spans="1:4" x14ac:dyDescent="0.2">
      <c r="A44" s="27" t="s">
        <v>206</v>
      </c>
      <c r="B44" s="27" t="s">
        <v>48</v>
      </c>
      <c r="C44" s="27" t="s">
        <v>161</v>
      </c>
      <c r="D44" s="27" t="s">
        <v>60</v>
      </c>
    </row>
    <row r="45" spans="1:4" x14ac:dyDescent="0.2">
      <c r="A45" s="27" t="s">
        <v>207</v>
      </c>
      <c r="B45" s="27" t="s">
        <v>49</v>
      </c>
      <c r="C45" s="27" t="s">
        <v>161</v>
      </c>
      <c r="D45" s="27" t="s">
        <v>60</v>
      </c>
    </row>
    <row r="46" spans="1:4" x14ac:dyDescent="0.2">
      <c r="A46" s="27" t="s">
        <v>208</v>
      </c>
      <c r="B46" s="27" t="s">
        <v>50</v>
      </c>
      <c r="C46" s="27" t="s">
        <v>161</v>
      </c>
      <c r="D46" s="27" t="s">
        <v>60</v>
      </c>
    </row>
    <row r="47" spans="1:4" x14ac:dyDescent="0.2">
      <c r="A47" s="27" t="s">
        <v>209</v>
      </c>
      <c r="B47" s="27" t="s">
        <v>51</v>
      </c>
      <c r="C47" s="27" t="s">
        <v>161</v>
      </c>
      <c r="D47" s="27" t="s">
        <v>60</v>
      </c>
    </row>
    <row r="48" spans="1:4" x14ac:dyDescent="0.2">
      <c r="A48" s="27" t="s">
        <v>210</v>
      </c>
      <c r="B48" s="27" t="s">
        <v>52</v>
      </c>
      <c r="C48" s="27" t="s">
        <v>161</v>
      </c>
      <c r="D48" s="27" t="s">
        <v>60</v>
      </c>
    </row>
    <row r="49" spans="1:4" x14ac:dyDescent="0.2">
      <c r="A49" s="27" t="s">
        <v>211</v>
      </c>
      <c r="B49" s="27" t="s">
        <v>53</v>
      </c>
      <c r="C49" s="27" t="s">
        <v>161</v>
      </c>
      <c r="D49" s="27" t="s">
        <v>60</v>
      </c>
    </row>
    <row r="50" spans="1:4" x14ac:dyDescent="0.2">
      <c r="A50" s="27" t="s">
        <v>212</v>
      </c>
      <c r="B50" s="27" t="s">
        <v>54</v>
      </c>
      <c r="C50" s="27" t="s">
        <v>161</v>
      </c>
      <c r="D50" s="27" t="s">
        <v>60</v>
      </c>
    </row>
    <row r="51" spans="1:4" x14ac:dyDescent="0.2">
      <c r="A51" s="27" t="s">
        <v>213</v>
      </c>
      <c r="B51" s="27" t="s">
        <v>55</v>
      </c>
      <c r="C51" s="27" t="s">
        <v>161</v>
      </c>
      <c r="D51" s="27" t="s">
        <v>60</v>
      </c>
    </row>
    <row r="52" spans="1:4" x14ac:dyDescent="0.2">
      <c r="A52" s="27" t="s">
        <v>214</v>
      </c>
      <c r="B52" s="27" t="s">
        <v>56</v>
      </c>
      <c r="C52" s="27" t="s">
        <v>161</v>
      </c>
      <c r="D52" s="27" t="s">
        <v>60</v>
      </c>
    </row>
    <row r="53" spans="1:4" x14ac:dyDescent="0.2">
      <c r="A53" s="27" t="s">
        <v>215</v>
      </c>
      <c r="B53" s="27" t="s">
        <v>57</v>
      </c>
      <c r="C53" s="27" t="s">
        <v>161</v>
      </c>
      <c r="D53" s="27" t="s">
        <v>60</v>
      </c>
    </row>
    <row r="54" spans="1:4" x14ac:dyDescent="0.2">
      <c r="A54" s="27" t="s">
        <v>216</v>
      </c>
      <c r="B54" s="27" t="s">
        <v>58</v>
      </c>
      <c r="C54" s="27" t="s">
        <v>161</v>
      </c>
      <c r="D54" s="27" t="s">
        <v>60</v>
      </c>
    </row>
    <row r="55" spans="1:4" x14ac:dyDescent="0.2">
      <c r="A55" s="27" t="s">
        <v>217</v>
      </c>
      <c r="B55" s="27" t="s">
        <v>59</v>
      </c>
      <c r="C55" s="27" t="s">
        <v>161</v>
      </c>
      <c r="D55" s="27" t="s">
        <v>60</v>
      </c>
    </row>
    <row r="56" spans="1:4" x14ac:dyDescent="0.2">
      <c r="A56" s="27" t="s">
        <v>218</v>
      </c>
      <c r="B56" s="27" t="s">
        <v>60</v>
      </c>
      <c r="C56" s="27" t="s">
        <v>161</v>
      </c>
      <c r="D56" s="27" t="s">
        <v>60</v>
      </c>
    </row>
    <row r="57" spans="1:4" x14ac:dyDescent="0.2">
      <c r="A57" s="27" t="s">
        <v>219</v>
      </c>
      <c r="B57" s="27" t="s">
        <v>220</v>
      </c>
      <c r="C57" s="27" t="s">
        <v>161</v>
      </c>
      <c r="D57" s="27" t="s">
        <v>60</v>
      </c>
    </row>
    <row r="58" spans="1:4" x14ac:dyDescent="0.2">
      <c r="A58" s="27" t="s">
        <v>221</v>
      </c>
      <c r="B58" s="27" t="s">
        <v>63</v>
      </c>
      <c r="C58" s="27" t="s">
        <v>161</v>
      </c>
      <c r="D58" s="27" t="s">
        <v>222</v>
      </c>
    </row>
    <row r="59" spans="1:4" x14ac:dyDescent="0.2">
      <c r="A59" s="27" t="s">
        <v>223</v>
      </c>
      <c r="B59" s="27" t="s">
        <v>224</v>
      </c>
      <c r="C59" s="27" t="s">
        <v>161</v>
      </c>
      <c r="D59" s="27" t="s">
        <v>222</v>
      </c>
    </row>
    <row r="60" spans="1:4" x14ac:dyDescent="0.2">
      <c r="A60" s="27" t="s">
        <v>225</v>
      </c>
      <c r="B60" s="27" t="s">
        <v>226</v>
      </c>
      <c r="C60" s="27" t="s">
        <v>161</v>
      </c>
      <c r="D60" s="27" t="s">
        <v>222</v>
      </c>
    </row>
    <row r="61" spans="1:4" x14ac:dyDescent="0.2">
      <c r="A61" s="27" t="s">
        <v>227</v>
      </c>
      <c r="B61" s="27" t="s">
        <v>228</v>
      </c>
      <c r="C61" s="27" t="s">
        <v>161</v>
      </c>
      <c r="D61" s="27" t="s">
        <v>229</v>
      </c>
    </row>
    <row r="62" spans="1:4" x14ac:dyDescent="0.2">
      <c r="A62" s="27" t="s">
        <v>230</v>
      </c>
      <c r="B62" s="27" t="s">
        <v>67</v>
      </c>
      <c r="C62" s="27" t="s">
        <v>161</v>
      </c>
      <c r="D62" s="27" t="s">
        <v>229</v>
      </c>
    </row>
    <row r="63" spans="1:4" x14ac:dyDescent="0.2">
      <c r="A63" s="27" t="s">
        <v>231</v>
      </c>
      <c r="B63" s="27" t="s">
        <v>68</v>
      </c>
      <c r="C63" s="27" t="s">
        <v>161</v>
      </c>
      <c r="D63" s="27" t="s">
        <v>229</v>
      </c>
    </row>
    <row r="64" spans="1:4" x14ac:dyDescent="0.2">
      <c r="A64" s="27" t="s">
        <v>232</v>
      </c>
      <c r="B64" s="27" t="s">
        <v>69</v>
      </c>
      <c r="C64" s="27" t="s">
        <v>161</v>
      </c>
      <c r="D64" s="27" t="s">
        <v>233</v>
      </c>
    </row>
    <row r="65" spans="1:4" x14ac:dyDescent="0.2">
      <c r="A65" s="27" t="s">
        <v>234</v>
      </c>
      <c r="B65" s="27" t="s">
        <v>235</v>
      </c>
      <c r="C65" s="27" t="s">
        <v>161</v>
      </c>
      <c r="D65" s="27" t="s">
        <v>236</v>
      </c>
    </row>
    <row r="66" spans="1:4" x14ac:dyDescent="0.2">
      <c r="A66" s="27" t="s">
        <v>237</v>
      </c>
      <c r="B66" s="27" t="s">
        <v>78</v>
      </c>
      <c r="C66" s="27" t="s">
        <v>161</v>
      </c>
      <c r="D66" s="27" t="s">
        <v>238</v>
      </c>
    </row>
    <row r="67" spans="1:4" x14ac:dyDescent="0.2">
      <c r="A67" s="27" t="s">
        <v>239</v>
      </c>
      <c r="B67" s="27" t="s">
        <v>79</v>
      </c>
      <c r="C67" s="27" t="s">
        <v>161</v>
      </c>
      <c r="D67" s="27" t="s">
        <v>238</v>
      </c>
    </row>
    <row r="68" spans="1:4" x14ac:dyDescent="0.2">
      <c r="A68" s="27" t="s">
        <v>240</v>
      </c>
      <c r="B68" s="27" t="s">
        <v>80</v>
      </c>
      <c r="C68" s="27" t="s">
        <v>161</v>
      </c>
      <c r="D68" s="27" t="s">
        <v>238</v>
      </c>
    </row>
    <row r="69" spans="1:4" x14ac:dyDescent="0.2">
      <c r="A69" s="27" t="s">
        <v>241</v>
      </c>
      <c r="B69" s="27" t="s">
        <v>242</v>
      </c>
      <c r="C69" s="27" t="s">
        <v>161</v>
      </c>
      <c r="D69" s="27" t="s">
        <v>238</v>
      </c>
    </row>
    <row r="70" spans="1:4" x14ac:dyDescent="0.2">
      <c r="A70" s="27" t="s">
        <v>243</v>
      </c>
      <c r="B70" s="27" t="s">
        <v>81</v>
      </c>
      <c r="C70" s="27" t="s">
        <v>161</v>
      </c>
      <c r="D70" s="27" t="s">
        <v>238</v>
      </c>
    </row>
    <row r="71" spans="1:4" x14ac:dyDescent="0.2">
      <c r="A71" s="27" t="s">
        <v>244</v>
      </c>
      <c r="B71" s="27" t="s">
        <v>82</v>
      </c>
      <c r="C71" s="27" t="s">
        <v>161</v>
      </c>
      <c r="D71" s="27" t="s">
        <v>238</v>
      </c>
    </row>
    <row r="72" spans="1:4" x14ac:dyDescent="0.2">
      <c r="A72" s="27" t="s">
        <v>245</v>
      </c>
      <c r="B72" s="27" t="s">
        <v>246</v>
      </c>
      <c r="C72" s="27" t="s">
        <v>161</v>
      </c>
      <c r="D72" s="27" t="s">
        <v>238</v>
      </c>
    </row>
    <row r="73" spans="1:4" x14ac:dyDescent="0.2">
      <c r="A73" s="27" t="s">
        <v>247</v>
      </c>
      <c r="B73" s="27" t="s">
        <v>83</v>
      </c>
      <c r="C73" s="27" t="s">
        <v>161</v>
      </c>
      <c r="D73" s="27" t="s">
        <v>238</v>
      </c>
    </row>
    <row r="74" spans="1:4" x14ac:dyDescent="0.2">
      <c r="A74" s="27" t="s">
        <v>248</v>
      </c>
      <c r="B74" s="27" t="s">
        <v>84</v>
      </c>
      <c r="C74" s="27" t="s">
        <v>161</v>
      </c>
      <c r="D74" s="27" t="s">
        <v>238</v>
      </c>
    </row>
    <row r="75" spans="1:4" x14ac:dyDescent="0.2">
      <c r="A75" s="27" t="s">
        <v>249</v>
      </c>
      <c r="B75" s="27" t="s">
        <v>85</v>
      </c>
      <c r="C75" s="27" t="s">
        <v>161</v>
      </c>
      <c r="D75" s="27" t="s">
        <v>238</v>
      </c>
    </row>
    <row r="76" spans="1:4" x14ac:dyDescent="0.2">
      <c r="A76" s="27" t="s">
        <v>250</v>
      </c>
      <c r="B76" s="27" t="s">
        <v>86</v>
      </c>
      <c r="C76" s="27" t="s">
        <v>161</v>
      </c>
      <c r="D76" s="27" t="s">
        <v>238</v>
      </c>
    </row>
    <row r="77" spans="1:4" x14ac:dyDescent="0.2">
      <c r="A77" s="27" t="s">
        <v>251</v>
      </c>
      <c r="B77" s="27" t="s">
        <v>87</v>
      </c>
      <c r="C77" s="27" t="s">
        <v>161</v>
      </c>
      <c r="D77" s="27" t="s">
        <v>238</v>
      </c>
    </row>
    <row r="78" spans="1:4" x14ac:dyDescent="0.2">
      <c r="A78" s="27" t="s">
        <v>252</v>
      </c>
      <c r="B78" s="27" t="s">
        <v>88</v>
      </c>
      <c r="C78" s="27" t="s">
        <v>161</v>
      </c>
      <c r="D78" s="27" t="s">
        <v>238</v>
      </c>
    </row>
    <row r="79" spans="1:4" x14ac:dyDescent="0.2">
      <c r="A79" s="27" t="s">
        <v>253</v>
      </c>
      <c r="B79" s="27" t="s">
        <v>89</v>
      </c>
      <c r="C79" s="27" t="s">
        <v>161</v>
      </c>
      <c r="D79" s="27" t="s">
        <v>238</v>
      </c>
    </row>
    <row r="80" spans="1:4" x14ac:dyDescent="0.2">
      <c r="A80" s="27" t="s">
        <v>254</v>
      </c>
      <c r="B80" s="27" t="s">
        <v>255</v>
      </c>
      <c r="C80" s="27" t="s">
        <v>161</v>
      </c>
      <c r="D80" s="27" t="s">
        <v>238</v>
      </c>
    </row>
    <row r="81" spans="1:4" x14ac:dyDescent="0.2">
      <c r="A81" s="27" t="s">
        <v>256</v>
      </c>
      <c r="B81" s="27" t="s">
        <v>257</v>
      </c>
      <c r="C81" s="27" t="s">
        <v>161</v>
      </c>
      <c r="D81" s="27" t="s">
        <v>238</v>
      </c>
    </row>
    <row r="82" spans="1:4" x14ac:dyDescent="0.2">
      <c r="A82" s="27" t="s">
        <v>258</v>
      </c>
      <c r="B82" s="27" t="s">
        <v>259</v>
      </c>
      <c r="C82" s="27" t="s">
        <v>161</v>
      </c>
      <c r="D82" s="27" t="s">
        <v>238</v>
      </c>
    </row>
    <row r="83" spans="1:4" x14ac:dyDescent="0.2">
      <c r="A83" s="27" t="s">
        <v>260</v>
      </c>
      <c r="B83" s="27" t="s">
        <v>90</v>
      </c>
      <c r="C83" s="27" t="s">
        <v>161</v>
      </c>
      <c r="D83" s="27" t="s">
        <v>238</v>
      </c>
    </row>
    <row r="84" spans="1:4" x14ac:dyDescent="0.2">
      <c r="A84" s="27" t="s">
        <v>261</v>
      </c>
      <c r="B84" s="27" t="s">
        <v>262</v>
      </c>
      <c r="C84" s="27" t="s">
        <v>161</v>
      </c>
      <c r="D84" s="27" t="s">
        <v>238</v>
      </c>
    </row>
    <row r="85" spans="1:4" x14ac:dyDescent="0.2">
      <c r="A85" s="27" t="s">
        <v>263</v>
      </c>
      <c r="B85" s="27" t="s">
        <v>264</v>
      </c>
      <c r="C85" s="27" t="s">
        <v>161</v>
      </c>
      <c r="D85" s="27" t="s">
        <v>238</v>
      </c>
    </row>
    <row r="86" spans="1:4" x14ac:dyDescent="0.2">
      <c r="A86" s="27" t="s">
        <v>265</v>
      </c>
      <c r="B86" s="27" t="s">
        <v>91</v>
      </c>
      <c r="C86" s="27" t="s">
        <v>161</v>
      </c>
      <c r="D86" s="27" t="s">
        <v>238</v>
      </c>
    </row>
    <row r="87" spans="1:4" x14ac:dyDescent="0.2">
      <c r="A87" s="27" t="s">
        <v>266</v>
      </c>
      <c r="B87" s="27" t="s">
        <v>94</v>
      </c>
      <c r="C87" s="27" t="s">
        <v>161</v>
      </c>
      <c r="D87" s="27" t="s">
        <v>93</v>
      </c>
    </row>
    <row r="88" spans="1:4" x14ac:dyDescent="0.2">
      <c r="A88" s="27" t="s">
        <v>267</v>
      </c>
      <c r="B88" s="27" t="s">
        <v>95</v>
      </c>
      <c r="C88" s="27" t="s">
        <v>161</v>
      </c>
      <c r="D88" s="27" t="s">
        <v>93</v>
      </c>
    </row>
    <row r="89" spans="1:4" x14ac:dyDescent="0.2">
      <c r="A89" s="27" t="s">
        <v>268</v>
      </c>
      <c r="B89" s="27" t="s">
        <v>96</v>
      </c>
      <c r="C89" s="27" t="s">
        <v>161</v>
      </c>
      <c r="D89" s="27" t="s">
        <v>93</v>
      </c>
    </row>
    <row r="90" spans="1:4" x14ac:dyDescent="0.2">
      <c r="A90" s="27" t="s">
        <v>269</v>
      </c>
      <c r="B90" s="27" t="s">
        <v>270</v>
      </c>
      <c r="C90" s="27" t="s">
        <v>161</v>
      </c>
      <c r="D90" s="27" t="s">
        <v>93</v>
      </c>
    </row>
    <row r="91" spans="1:4" x14ac:dyDescent="0.2">
      <c r="A91" s="27" t="s">
        <v>271</v>
      </c>
      <c r="B91" s="27" t="s">
        <v>97</v>
      </c>
      <c r="C91" s="27" t="s">
        <v>161</v>
      </c>
      <c r="D91" s="27" t="s">
        <v>93</v>
      </c>
    </row>
    <row r="92" spans="1:4" x14ac:dyDescent="0.2">
      <c r="A92" s="27" t="s">
        <v>272</v>
      </c>
      <c r="B92" s="27" t="s">
        <v>98</v>
      </c>
      <c r="C92" s="27" t="s">
        <v>161</v>
      </c>
      <c r="D92" s="27" t="s">
        <v>93</v>
      </c>
    </row>
    <row r="93" spans="1:4" x14ac:dyDescent="0.2">
      <c r="A93" s="27" t="s">
        <v>273</v>
      </c>
      <c r="B93" s="27" t="s">
        <v>274</v>
      </c>
      <c r="C93" s="27" t="s">
        <v>161</v>
      </c>
      <c r="D93" s="27" t="s">
        <v>93</v>
      </c>
    </row>
    <row r="94" spans="1:4" x14ac:dyDescent="0.2">
      <c r="A94" s="27" t="s">
        <v>275</v>
      </c>
      <c r="B94" s="27" t="s">
        <v>99</v>
      </c>
      <c r="C94" s="27" t="s">
        <v>161</v>
      </c>
      <c r="D94" s="27" t="s">
        <v>93</v>
      </c>
    </row>
    <row r="95" spans="1:4" x14ac:dyDescent="0.2">
      <c r="A95" s="27" t="s">
        <v>276</v>
      </c>
      <c r="B95" s="27" t="s">
        <v>277</v>
      </c>
      <c r="C95" s="27" t="s">
        <v>161</v>
      </c>
      <c r="D95" s="27" t="s">
        <v>93</v>
      </c>
    </row>
    <row r="96" spans="1:4" x14ac:dyDescent="0.2">
      <c r="A96" s="27" t="s">
        <v>278</v>
      </c>
      <c r="B96" s="27" t="s">
        <v>279</v>
      </c>
      <c r="C96" s="27" t="s">
        <v>161</v>
      </c>
      <c r="D96" s="27" t="s">
        <v>93</v>
      </c>
    </row>
    <row r="97" spans="1:4" x14ac:dyDescent="0.2">
      <c r="A97" s="27" t="s">
        <v>280</v>
      </c>
      <c r="B97" s="27" t="s">
        <v>100</v>
      </c>
      <c r="C97" s="27" t="s">
        <v>161</v>
      </c>
      <c r="D97" s="27" t="s">
        <v>93</v>
      </c>
    </row>
    <row r="98" spans="1:4" x14ac:dyDescent="0.2">
      <c r="A98" s="27" t="s">
        <v>281</v>
      </c>
      <c r="B98" s="27" t="s">
        <v>101</v>
      </c>
      <c r="C98" s="27" t="s">
        <v>161</v>
      </c>
      <c r="D98" s="27" t="s">
        <v>93</v>
      </c>
    </row>
    <row r="99" spans="1:4" x14ac:dyDescent="0.2">
      <c r="A99" s="27" t="s">
        <v>282</v>
      </c>
      <c r="B99" s="27" t="s">
        <v>102</v>
      </c>
      <c r="C99" s="27" t="s">
        <v>161</v>
      </c>
      <c r="D99" s="27" t="s">
        <v>93</v>
      </c>
    </row>
    <row r="100" spans="1:4" x14ac:dyDescent="0.2">
      <c r="A100" s="27" t="s">
        <v>283</v>
      </c>
      <c r="B100" s="27" t="s">
        <v>284</v>
      </c>
      <c r="C100" s="27" t="s">
        <v>161</v>
      </c>
      <c r="D100" s="27" t="s">
        <v>93</v>
      </c>
    </row>
    <row r="101" spans="1:4" x14ac:dyDescent="0.2">
      <c r="A101" s="27" t="s">
        <v>285</v>
      </c>
      <c r="B101" s="27" t="s">
        <v>286</v>
      </c>
      <c r="C101" s="27" t="s">
        <v>161</v>
      </c>
      <c r="D101" s="27" t="s">
        <v>93</v>
      </c>
    </row>
    <row r="102" spans="1:4" x14ac:dyDescent="0.2">
      <c r="A102" s="27" t="s">
        <v>287</v>
      </c>
      <c r="B102" s="27" t="s">
        <v>288</v>
      </c>
      <c r="C102" s="27" t="s">
        <v>161</v>
      </c>
      <c r="D102" s="27" t="s">
        <v>93</v>
      </c>
    </row>
    <row r="103" spans="1:4" x14ac:dyDescent="0.2">
      <c r="A103" s="27" t="s">
        <v>289</v>
      </c>
      <c r="B103" s="27" t="s">
        <v>290</v>
      </c>
      <c r="C103" s="27" t="s">
        <v>161</v>
      </c>
      <c r="D103" s="27" t="s">
        <v>93</v>
      </c>
    </row>
    <row r="104" spans="1:4" x14ac:dyDescent="0.2">
      <c r="A104" s="27" t="s">
        <v>291</v>
      </c>
      <c r="B104" s="27" t="s">
        <v>292</v>
      </c>
      <c r="C104" s="27" t="s">
        <v>161</v>
      </c>
      <c r="D104" s="27" t="s">
        <v>93</v>
      </c>
    </row>
    <row r="105" spans="1:4" x14ac:dyDescent="0.2">
      <c r="A105" s="27" t="s">
        <v>293</v>
      </c>
      <c r="B105" s="27" t="s">
        <v>103</v>
      </c>
      <c r="C105" s="27" t="s">
        <v>161</v>
      </c>
      <c r="D105" s="27" t="s">
        <v>93</v>
      </c>
    </row>
    <row r="106" spans="1:4" x14ac:dyDescent="0.2">
      <c r="A106" s="27" t="s">
        <v>294</v>
      </c>
      <c r="B106" s="27" t="s">
        <v>295</v>
      </c>
      <c r="C106" s="27" t="s">
        <v>161</v>
      </c>
      <c r="D106" s="27" t="s">
        <v>93</v>
      </c>
    </row>
    <row r="107" spans="1:4" x14ac:dyDescent="0.2">
      <c r="A107" s="27" t="s">
        <v>296</v>
      </c>
      <c r="B107" s="27" t="s">
        <v>104</v>
      </c>
      <c r="C107" s="27" t="s">
        <v>161</v>
      </c>
      <c r="D107" s="27" t="s">
        <v>93</v>
      </c>
    </row>
    <row r="108" spans="1:4" x14ac:dyDescent="0.2">
      <c r="A108" s="27" t="s">
        <v>297</v>
      </c>
      <c r="B108" s="27" t="s">
        <v>298</v>
      </c>
      <c r="C108" s="27" t="s">
        <v>161</v>
      </c>
      <c r="D108" s="27" t="s">
        <v>93</v>
      </c>
    </row>
    <row r="109" spans="1:4" x14ac:dyDescent="0.2">
      <c r="A109" s="27" t="s">
        <v>299</v>
      </c>
      <c r="B109" s="27" t="s">
        <v>300</v>
      </c>
      <c r="C109" s="27" t="s">
        <v>161</v>
      </c>
      <c r="D109" s="27" t="s">
        <v>93</v>
      </c>
    </row>
    <row r="110" spans="1:4" x14ac:dyDescent="0.2">
      <c r="A110" s="27" t="s">
        <v>301</v>
      </c>
      <c r="B110" s="27" t="s">
        <v>105</v>
      </c>
      <c r="C110" s="27" t="s">
        <v>161</v>
      </c>
      <c r="D110" s="27" t="s">
        <v>93</v>
      </c>
    </row>
    <row r="111" spans="1:4" x14ac:dyDescent="0.2">
      <c r="A111" s="27" t="s">
        <v>302</v>
      </c>
      <c r="B111" s="27" t="s">
        <v>303</v>
      </c>
      <c r="C111" s="27" t="s">
        <v>161</v>
      </c>
      <c r="D111" s="27" t="s">
        <v>93</v>
      </c>
    </row>
    <row r="112" spans="1:4" x14ac:dyDescent="0.2">
      <c r="A112" s="27" t="s">
        <v>304</v>
      </c>
      <c r="B112" s="27" t="s">
        <v>305</v>
      </c>
      <c r="C112" s="27" t="s">
        <v>161</v>
      </c>
      <c r="D112" s="27" t="s">
        <v>93</v>
      </c>
    </row>
    <row r="113" spans="1:4" x14ac:dyDescent="0.2">
      <c r="A113" s="27" t="s">
        <v>306</v>
      </c>
      <c r="B113" s="27" t="s">
        <v>106</v>
      </c>
      <c r="C113" s="27" t="s">
        <v>161</v>
      </c>
      <c r="D113" s="27" t="s">
        <v>93</v>
      </c>
    </row>
    <row r="114" spans="1:4" x14ac:dyDescent="0.2">
      <c r="A114" s="27" t="s">
        <v>307</v>
      </c>
      <c r="B114" s="27" t="s">
        <v>308</v>
      </c>
      <c r="C114" s="27" t="s">
        <v>161</v>
      </c>
      <c r="D114" s="27" t="s">
        <v>93</v>
      </c>
    </row>
    <row r="115" spans="1:4" x14ac:dyDescent="0.2">
      <c r="A115" s="27" t="s">
        <v>309</v>
      </c>
      <c r="B115" s="27" t="s">
        <v>310</v>
      </c>
      <c r="C115" s="27" t="s">
        <v>161</v>
      </c>
      <c r="D115" s="27" t="s">
        <v>93</v>
      </c>
    </row>
    <row r="116" spans="1:4" x14ac:dyDescent="0.2">
      <c r="A116" s="27" t="s">
        <v>311</v>
      </c>
      <c r="B116" s="27" t="s">
        <v>312</v>
      </c>
      <c r="C116" s="27" t="s">
        <v>161</v>
      </c>
      <c r="D116" s="27" t="s">
        <v>93</v>
      </c>
    </row>
    <row r="117" spans="1:4" x14ac:dyDescent="0.2">
      <c r="A117" s="27" t="s">
        <v>313</v>
      </c>
      <c r="B117" s="27" t="s">
        <v>110</v>
      </c>
      <c r="C117" s="27" t="s">
        <v>161</v>
      </c>
      <c r="D117" s="27" t="s">
        <v>109</v>
      </c>
    </row>
    <row r="118" spans="1:4" x14ac:dyDescent="0.2">
      <c r="A118" s="27" t="s">
        <v>314</v>
      </c>
      <c r="B118" s="27" t="s">
        <v>315</v>
      </c>
      <c r="C118" s="27" t="s">
        <v>161</v>
      </c>
      <c r="D118" s="27" t="s">
        <v>109</v>
      </c>
    </row>
    <row r="119" spans="1:4" x14ac:dyDescent="0.2">
      <c r="A119" s="27" t="s">
        <v>316</v>
      </c>
      <c r="B119" s="27" t="s">
        <v>317</v>
      </c>
      <c r="C119" s="27" t="s">
        <v>161</v>
      </c>
      <c r="D119" s="27" t="s">
        <v>109</v>
      </c>
    </row>
    <row r="120" spans="1:4" x14ac:dyDescent="0.2">
      <c r="A120" s="27" t="s">
        <v>318</v>
      </c>
      <c r="B120" s="27" t="s">
        <v>319</v>
      </c>
      <c r="C120" s="27" t="s">
        <v>161</v>
      </c>
      <c r="D120" s="27" t="s">
        <v>109</v>
      </c>
    </row>
    <row r="121" spans="1:4" x14ac:dyDescent="0.2">
      <c r="A121" s="27" t="s">
        <v>320</v>
      </c>
      <c r="B121" s="27" t="s">
        <v>321</v>
      </c>
      <c r="C121" s="27" t="s">
        <v>161</v>
      </c>
      <c r="D121" s="27" t="s">
        <v>109</v>
      </c>
    </row>
    <row r="122" spans="1:4" x14ac:dyDescent="0.2">
      <c r="A122" s="27" t="s">
        <v>322</v>
      </c>
      <c r="B122" s="27" t="s">
        <v>111</v>
      </c>
      <c r="C122" s="27" t="s">
        <v>161</v>
      </c>
      <c r="D122" s="27" t="s">
        <v>109</v>
      </c>
    </row>
    <row r="123" spans="1:4" x14ac:dyDescent="0.2">
      <c r="A123" s="27" t="s">
        <v>323</v>
      </c>
      <c r="B123" s="27" t="s">
        <v>324</v>
      </c>
      <c r="C123" s="27" t="s">
        <v>161</v>
      </c>
      <c r="D123" s="27" t="s">
        <v>109</v>
      </c>
    </row>
    <row r="124" spans="1:4" x14ac:dyDescent="0.2">
      <c r="A124" s="27" t="s">
        <v>325</v>
      </c>
      <c r="B124" s="27" t="s">
        <v>112</v>
      </c>
      <c r="C124" s="27" t="s">
        <v>161</v>
      </c>
      <c r="D124" s="27" t="s">
        <v>109</v>
      </c>
    </row>
    <row r="125" spans="1:4" x14ac:dyDescent="0.2">
      <c r="A125" s="27" t="s">
        <v>326</v>
      </c>
      <c r="B125" s="27" t="s">
        <v>113</v>
      </c>
      <c r="C125" s="27" t="s">
        <v>161</v>
      </c>
      <c r="D125" s="27" t="s">
        <v>109</v>
      </c>
    </row>
    <row r="126" spans="1:4" x14ac:dyDescent="0.2">
      <c r="A126" s="27" t="s">
        <v>327</v>
      </c>
      <c r="B126" s="27" t="s">
        <v>114</v>
      </c>
      <c r="C126" s="27" t="s">
        <v>161</v>
      </c>
      <c r="D126" s="27" t="s">
        <v>109</v>
      </c>
    </row>
    <row r="127" spans="1:4" x14ac:dyDescent="0.2">
      <c r="A127" s="27" t="s">
        <v>328</v>
      </c>
      <c r="B127" s="27" t="s">
        <v>329</v>
      </c>
      <c r="C127" s="27" t="s">
        <v>161</v>
      </c>
      <c r="D127" s="27" t="s">
        <v>109</v>
      </c>
    </row>
    <row r="128" spans="1:4" x14ac:dyDescent="0.2">
      <c r="A128" s="27" t="s">
        <v>330</v>
      </c>
      <c r="B128" s="27" t="s">
        <v>331</v>
      </c>
      <c r="C128" s="27" t="s">
        <v>161</v>
      </c>
      <c r="D128" s="27" t="s">
        <v>109</v>
      </c>
    </row>
    <row r="129" spans="1:4" x14ac:dyDescent="0.2">
      <c r="A129" s="27" t="s">
        <v>332</v>
      </c>
      <c r="B129" s="27" t="s">
        <v>333</v>
      </c>
      <c r="C129" s="27" t="s">
        <v>161</v>
      </c>
      <c r="D129" s="27" t="s">
        <v>109</v>
      </c>
    </row>
    <row r="130" spans="1:4" x14ac:dyDescent="0.2">
      <c r="A130" s="27" t="s">
        <v>334</v>
      </c>
      <c r="B130" s="27" t="s">
        <v>115</v>
      </c>
      <c r="C130" s="27" t="s">
        <v>161</v>
      </c>
      <c r="D130" s="27" t="s">
        <v>109</v>
      </c>
    </row>
    <row r="131" spans="1:4" x14ac:dyDescent="0.2">
      <c r="A131" s="27" t="s">
        <v>335</v>
      </c>
      <c r="B131" s="27" t="s">
        <v>336</v>
      </c>
      <c r="C131" s="27" t="s">
        <v>161</v>
      </c>
      <c r="D131" s="27" t="s">
        <v>109</v>
      </c>
    </row>
    <row r="132" spans="1:4" x14ac:dyDescent="0.2">
      <c r="A132" s="27" t="s">
        <v>337</v>
      </c>
      <c r="B132" s="27" t="s">
        <v>338</v>
      </c>
      <c r="C132" s="27" t="s">
        <v>161</v>
      </c>
      <c r="D132" s="27" t="s">
        <v>109</v>
      </c>
    </row>
    <row r="133" spans="1:4" x14ac:dyDescent="0.2">
      <c r="A133" s="27" t="s">
        <v>339</v>
      </c>
      <c r="B133" s="27" t="s">
        <v>340</v>
      </c>
      <c r="C133" s="27" t="s">
        <v>161</v>
      </c>
      <c r="D133" s="27" t="s">
        <v>109</v>
      </c>
    </row>
    <row r="134" spans="1:4" x14ac:dyDescent="0.2">
      <c r="A134" s="27" t="s">
        <v>341</v>
      </c>
      <c r="B134" s="27" t="s">
        <v>342</v>
      </c>
      <c r="C134" s="27" t="s">
        <v>161</v>
      </c>
      <c r="D134" s="27" t="s">
        <v>109</v>
      </c>
    </row>
    <row r="135" spans="1:4" x14ac:dyDescent="0.2">
      <c r="A135" s="27" t="s">
        <v>343</v>
      </c>
      <c r="B135" s="27" t="s">
        <v>344</v>
      </c>
      <c r="C135" s="27" t="s">
        <v>161</v>
      </c>
      <c r="D135" s="27" t="s">
        <v>109</v>
      </c>
    </row>
    <row r="136" spans="1:4" x14ac:dyDescent="0.2">
      <c r="A136" s="27" t="s">
        <v>345</v>
      </c>
      <c r="B136" s="27" t="s">
        <v>346</v>
      </c>
      <c r="C136" s="27" t="s">
        <v>161</v>
      </c>
      <c r="D136" s="27" t="s">
        <v>109</v>
      </c>
    </row>
    <row r="137" spans="1:4" x14ac:dyDescent="0.2">
      <c r="A137" s="27" t="s">
        <v>347</v>
      </c>
      <c r="B137" s="27" t="s">
        <v>348</v>
      </c>
      <c r="C137" s="27" t="s">
        <v>161</v>
      </c>
      <c r="D137" s="27" t="s">
        <v>109</v>
      </c>
    </row>
    <row r="138" spans="1:4" x14ac:dyDescent="0.2">
      <c r="A138" s="27" t="s">
        <v>349</v>
      </c>
      <c r="B138" s="27" t="s">
        <v>350</v>
      </c>
      <c r="C138" s="27" t="s">
        <v>161</v>
      </c>
      <c r="D138" s="27" t="s">
        <v>109</v>
      </c>
    </row>
    <row r="139" spans="1:4" x14ac:dyDescent="0.2">
      <c r="A139" s="27" t="s">
        <v>351</v>
      </c>
      <c r="B139" s="27" t="s">
        <v>116</v>
      </c>
      <c r="C139" s="27" t="s">
        <v>161</v>
      </c>
      <c r="D139" s="27" t="s">
        <v>109</v>
      </c>
    </row>
    <row r="140" spans="1:4" x14ac:dyDescent="0.2">
      <c r="A140" s="27" t="s">
        <v>352</v>
      </c>
      <c r="B140" s="27" t="s">
        <v>117</v>
      </c>
      <c r="C140" s="27" t="s">
        <v>161</v>
      </c>
      <c r="D140" s="27" t="s">
        <v>109</v>
      </c>
    </row>
    <row r="141" spans="1:4" x14ac:dyDescent="0.2">
      <c r="A141" s="27" t="s">
        <v>353</v>
      </c>
      <c r="B141" s="27" t="s">
        <v>354</v>
      </c>
      <c r="C141" s="27" t="s">
        <v>161</v>
      </c>
      <c r="D141" s="27" t="s">
        <v>109</v>
      </c>
    </row>
    <row r="142" spans="1:4" x14ac:dyDescent="0.2">
      <c r="A142" s="27" t="s">
        <v>355</v>
      </c>
      <c r="B142" s="27" t="s">
        <v>118</v>
      </c>
      <c r="C142" s="27" t="s">
        <v>161</v>
      </c>
      <c r="D142" s="27" t="s">
        <v>109</v>
      </c>
    </row>
    <row r="143" spans="1:4" x14ac:dyDescent="0.2">
      <c r="A143" s="27" t="s">
        <v>356</v>
      </c>
      <c r="B143" s="27" t="s">
        <v>357</v>
      </c>
      <c r="C143" s="27" t="s">
        <v>161</v>
      </c>
      <c r="D143" s="27" t="s">
        <v>109</v>
      </c>
    </row>
    <row r="144" spans="1:4" x14ac:dyDescent="0.2">
      <c r="A144" s="27" t="s">
        <v>358</v>
      </c>
      <c r="B144" s="27" t="s">
        <v>119</v>
      </c>
      <c r="C144" s="27" t="s">
        <v>161</v>
      </c>
      <c r="D144" s="27" t="s">
        <v>109</v>
      </c>
    </row>
    <row r="145" spans="1:4" x14ac:dyDescent="0.2">
      <c r="A145" s="27" t="s">
        <v>359</v>
      </c>
      <c r="B145" s="27" t="s">
        <v>360</v>
      </c>
      <c r="C145" s="27" t="s">
        <v>161</v>
      </c>
      <c r="D145" s="27" t="s">
        <v>109</v>
      </c>
    </row>
    <row r="146" spans="1:4" x14ac:dyDescent="0.2">
      <c r="A146" s="27" t="s">
        <v>361</v>
      </c>
      <c r="B146" s="27" t="s">
        <v>120</v>
      </c>
      <c r="C146" s="27" t="s">
        <v>161</v>
      </c>
      <c r="D146" s="27" t="s">
        <v>109</v>
      </c>
    </row>
    <row r="147" spans="1:4" x14ac:dyDescent="0.2">
      <c r="A147" s="27" t="s">
        <v>362</v>
      </c>
      <c r="B147" s="27" t="s">
        <v>363</v>
      </c>
      <c r="C147" s="27" t="s">
        <v>161</v>
      </c>
      <c r="D147" s="27" t="s">
        <v>109</v>
      </c>
    </row>
    <row r="148" spans="1:4" x14ac:dyDescent="0.2">
      <c r="A148" s="27" t="s">
        <v>364</v>
      </c>
      <c r="B148" s="27" t="s">
        <v>365</v>
      </c>
      <c r="C148" s="27" t="s">
        <v>161</v>
      </c>
      <c r="D148" s="27" t="s">
        <v>109</v>
      </c>
    </row>
    <row r="149" spans="1:4" x14ac:dyDescent="0.2">
      <c r="A149" s="27" t="s">
        <v>366</v>
      </c>
      <c r="B149" s="27" t="s">
        <v>367</v>
      </c>
      <c r="C149" s="27" t="s">
        <v>161</v>
      </c>
      <c r="D149" s="27" t="s">
        <v>109</v>
      </c>
    </row>
    <row r="150" spans="1:4" x14ac:dyDescent="0.2">
      <c r="A150" s="27" t="s">
        <v>368</v>
      </c>
      <c r="B150" s="27" t="s">
        <v>369</v>
      </c>
      <c r="C150" s="27" t="s">
        <v>161</v>
      </c>
      <c r="D150" s="27" t="s">
        <v>109</v>
      </c>
    </row>
    <row r="151" spans="1:4" x14ac:dyDescent="0.2">
      <c r="A151" s="27" t="s">
        <v>370</v>
      </c>
      <c r="B151" s="27" t="s">
        <v>121</v>
      </c>
      <c r="C151" s="27" t="s">
        <v>161</v>
      </c>
      <c r="D151" s="27" t="s">
        <v>109</v>
      </c>
    </row>
    <row r="152" spans="1:4" x14ac:dyDescent="0.2">
      <c r="A152" s="27" t="s">
        <v>371</v>
      </c>
      <c r="B152" s="27" t="s">
        <v>122</v>
      </c>
      <c r="C152" s="27" t="s">
        <v>161</v>
      </c>
      <c r="D152" s="27" t="s">
        <v>109</v>
      </c>
    </row>
    <row r="153" spans="1:4" x14ac:dyDescent="0.2">
      <c r="A153" s="27" t="s">
        <v>372</v>
      </c>
      <c r="B153" s="27" t="s">
        <v>373</v>
      </c>
      <c r="C153" s="27" t="s">
        <v>161</v>
      </c>
      <c r="D153" s="27" t="s">
        <v>109</v>
      </c>
    </row>
    <row r="154" spans="1:4" x14ac:dyDescent="0.2">
      <c r="A154" s="27" t="s">
        <v>374</v>
      </c>
      <c r="B154" s="27" t="s">
        <v>375</v>
      </c>
      <c r="C154" s="27" t="s">
        <v>161</v>
      </c>
      <c r="D154" s="27" t="s">
        <v>109</v>
      </c>
    </row>
    <row r="155" spans="1:4" x14ac:dyDescent="0.2">
      <c r="A155" s="27" t="s">
        <v>376</v>
      </c>
      <c r="B155" s="27" t="s">
        <v>377</v>
      </c>
      <c r="C155" s="27" t="s">
        <v>161</v>
      </c>
      <c r="D155" s="27" t="s">
        <v>109</v>
      </c>
    </row>
    <row r="156" spans="1:4" x14ac:dyDescent="0.2">
      <c r="A156" s="27" t="s">
        <v>378</v>
      </c>
      <c r="B156" s="27" t="s">
        <v>123</v>
      </c>
      <c r="C156" s="27" t="s">
        <v>161</v>
      </c>
      <c r="D156" s="27" t="s">
        <v>109</v>
      </c>
    </row>
    <row r="157" spans="1:4" x14ac:dyDescent="0.2">
      <c r="A157" s="27" t="s">
        <v>379</v>
      </c>
      <c r="B157" s="27" t="s">
        <v>380</v>
      </c>
      <c r="C157" s="27" t="s">
        <v>161</v>
      </c>
      <c r="D157" s="27" t="s">
        <v>109</v>
      </c>
    </row>
    <row r="158" spans="1:4" x14ac:dyDescent="0.2">
      <c r="A158" s="27" t="s">
        <v>381</v>
      </c>
      <c r="B158" s="27" t="s">
        <v>124</v>
      </c>
      <c r="C158" s="27" t="s">
        <v>161</v>
      </c>
      <c r="D158" s="27" t="s">
        <v>109</v>
      </c>
    </row>
    <row r="159" spans="1:4" x14ac:dyDescent="0.2">
      <c r="A159" s="27" t="s">
        <v>382</v>
      </c>
      <c r="B159" s="27" t="s">
        <v>125</v>
      </c>
      <c r="C159" s="27" t="s">
        <v>161</v>
      </c>
      <c r="D159" s="27" t="s">
        <v>109</v>
      </c>
    </row>
    <row r="160" spans="1:4" x14ac:dyDescent="0.2">
      <c r="A160" s="27" t="s">
        <v>383</v>
      </c>
      <c r="B160" s="27" t="s">
        <v>126</v>
      </c>
      <c r="C160" s="27" t="s">
        <v>161</v>
      </c>
      <c r="D160" s="27" t="s">
        <v>109</v>
      </c>
    </row>
    <row r="161" spans="1:4" x14ac:dyDescent="0.2">
      <c r="A161" s="27" t="s">
        <v>384</v>
      </c>
      <c r="B161" s="27" t="s">
        <v>127</v>
      </c>
      <c r="C161" s="27" t="s">
        <v>161</v>
      </c>
      <c r="D161" s="27" t="s">
        <v>109</v>
      </c>
    </row>
    <row r="162" spans="1:4" ht="12.75" thickBot="1" x14ac:dyDescent="0.25">
      <c r="A162" s="32" t="s">
        <v>385</v>
      </c>
      <c r="B162" s="32" t="s">
        <v>386</v>
      </c>
      <c r="C162" s="32" t="s">
        <v>161</v>
      </c>
      <c r="D162" s="32" t="s">
        <v>109</v>
      </c>
    </row>
  </sheetData>
  <mergeCells count="3">
    <mergeCell ref="A1:J1"/>
    <mergeCell ref="A2:J2"/>
    <mergeCell ref="A3:J3"/>
  </mergeCells>
  <pageMargins left="0.7" right="0.7" top="0.75" bottom="0.65277777777777779" header="0.3" footer="0.3"/>
  <pageSetup orientation="landscape" verticalDpi="0" r:id="rId1"/>
  <headerFooter>
    <oddFooter>&amp;L&amp;9&amp;"Arial"&amp;B&amp;D at &amp;T&amp;R&amp;9&amp;"Arial"&amp;BPage: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7"/>
  <sheetViews>
    <sheetView workbookViewId="0">
      <pane ySplit="5" topLeftCell="A6" activePane="bottomLeft" state="frozenSplit"/>
      <selection pane="bottomLeft"/>
    </sheetView>
  </sheetViews>
  <sheetFormatPr defaultRowHeight="12" x14ac:dyDescent="0.2"/>
  <cols>
    <col min="1" max="2" width="18.7109375" style="27" customWidth="1"/>
    <col min="3" max="3" width="8.7109375" style="37" customWidth="1"/>
    <col min="4" max="4" width="10.7109375" style="27" customWidth="1"/>
    <col min="5" max="5" width="4.7109375" style="27" customWidth="1"/>
    <col min="6" max="6" width="15.7109375" style="27" customWidth="1"/>
    <col min="7" max="8" width="12.7109375" style="42" customWidth="1"/>
    <col min="9" max="9" width="11.7109375" style="42" customWidth="1"/>
    <col min="10" max="16384" width="9.140625" style="22"/>
  </cols>
  <sheetData>
    <row r="1" spans="1:9" s="23" customFormat="1" ht="15.75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</row>
    <row r="2" spans="1:9" s="24" customFormat="1" ht="15" x14ac:dyDescent="0.25">
      <c r="A2" s="34" t="s">
        <v>387</v>
      </c>
      <c r="B2" s="34"/>
      <c r="C2" s="34"/>
      <c r="D2" s="34"/>
      <c r="E2" s="34"/>
      <c r="F2" s="34"/>
      <c r="G2" s="34"/>
      <c r="H2" s="34"/>
      <c r="I2" s="34"/>
    </row>
    <row r="3" spans="1:9" s="24" customFormat="1" ht="15" x14ac:dyDescent="0.25">
      <c r="A3" s="34" t="s">
        <v>388</v>
      </c>
      <c r="B3" s="34"/>
      <c r="C3" s="34"/>
      <c r="D3" s="34"/>
      <c r="E3" s="34"/>
      <c r="F3" s="34"/>
      <c r="G3" s="34"/>
      <c r="H3" s="34"/>
      <c r="I3" s="34"/>
    </row>
    <row r="4" spans="1:9" s="25" customFormat="1" ht="11.25" x14ac:dyDescent="0.2">
      <c r="A4" s="26" t="s">
        <v>389</v>
      </c>
      <c r="B4" s="26"/>
      <c r="C4" s="35"/>
      <c r="D4" s="26"/>
      <c r="E4" s="26"/>
      <c r="F4" s="26"/>
      <c r="G4" s="40"/>
      <c r="H4" s="40"/>
      <c r="I4" s="40"/>
    </row>
    <row r="5" spans="1:9" s="31" customFormat="1" x14ac:dyDescent="0.2">
      <c r="A5" s="30" t="s">
        <v>156</v>
      </c>
      <c r="B5" s="30" t="s">
        <v>157</v>
      </c>
      <c r="C5" s="30" t="s">
        <v>390</v>
      </c>
      <c r="D5" s="30" t="s">
        <v>391</v>
      </c>
      <c r="E5" s="30" t="s">
        <v>392</v>
      </c>
      <c r="F5" s="30" t="s">
        <v>393</v>
      </c>
      <c r="G5" s="43" t="s">
        <v>394</v>
      </c>
      <c r="H5" s="43" t="s">
        <v>395</v>
      </c>
      <c r="I5" s="43" t="s">
        <v>396</v>
      </c>
    </row>
    <row r="6" spans="1:9" x14ac:dyDescent="0.2">
      <c r="A6" s="27" t="s">
        <v>160</v>
      </c>
      <c r="B6" s="27" t="s">
        <v>6</v>
      </c>
      <c r="C6" s="37">
        <v>41609</v>
      </c>
      <c r="D6" s="27" t="s">
        <v>3</v>
      </c>
      <c r="E6" s="27" t="s">
        <v>3</v>
      </c>
      <c r="F6" s="27" t="s">
        <v>397</v>
      </c>
      <c r="I6" s="42">
        <v>327.55</v>
      </c>
    </row>
    <row r="7" spans="1:9" s="29" customFormat="1" x14ac:dyDescent="0.2">
      <c r="A7" s="28" t="s">
        <v>3</v>
      </c>
      <c r="B7" s="28" t="s">
        <v>3</v>
      </c>
      <c r="C7" s="36">
        <v>41639</v>
      </c>
      <c r="D7" s="28" t="s">
        <v>3</v>
      </c>
      <c r="E7" s="28" t="s">
        <v>3</v>
      </c>
      <c r="F7" s="28" t="s">
        <v>398</v>
      </c>
      <c r="G7" s="41"/>
      <c r="H7" s="41"/>
      <c r="I7" s="41">
        <f>SUBTOTAL(9, I6:I6)</f>
        <v>327.55</v>
      </c>
    </row>
    <row r="8" spans="1:9" x14ac:dyDescent="0.2">
      <c r="A8" s="27" t="s">
        <v>163</v>
      </c>
      <c r="B8" s="27" t="s">
        <v>7</v>
      </c>
      <c r="C8" s="37">
        <v>41609</v>
      </c>
      <c r="D8" s="27" t="s">
        <v>3</v>
      </c>
      <c r="E8" s="27" t="s">
        <v>3</v>
      </c>
      <c r="F8" s="27" t="s">
        <v>397</v>
      </c>
      <c r="I8" s="42">
        <v>1850.45</v>
      </c>
    </row>
    <row r="9" spans="1:9" s="29" customFormat="1" x14ac:dyDescent="0.2">
      <c r="A9" s="28" t="s">
        <v>3</v>
      </c>
      <c r="B9" s="28" t="s">
        <v>3</v>
      </c>
      <c r="C9" s="36">
        <v>41639</v>
      </c>
      <c r="D9" s="28" t="s">
        <v>3</v>
      </c>
      <c r="E9" s="28" t="s">
        <v>3</v>
      </c>
      <c r="F9" s="28" t="s">
        <v>398</v>
      </c>
      <c r="G9" s="41"/>
      <c r="H9" s="41"/>
      <c r="I9" s="41">
        <f>SUBTOTAL(9, I8:I8)</f>
        <v>1850.45</v>
      </c>
    </row>
    <row r="10" spans="1:9" x14ac:dyDescent="0.2">
      <c r="A10" s="27" t="s">
        <v>164</v>
      </c>
      <c r="B10" s="27" t="s">
        <v>8</v>
      </c>
      <c r="C10" s="37">
        <v>41609</v>
      </c>
      <c r="D10" s="27" t="s">
        <v>3</v>
      </c>
      <c r="E10" s="27" t="s">
        <v>3</v>
      </c>
      <c r="F10" s="27" t="s">
        <v>397</v>
      </c>
      <c r="I10" s="42">
        <v>9046.52</v>
      </c>
    </row>
    <row r="11" spans="1:9" s="29" customFormat="1" x14ac:dyDescent="0.2">
      <c r="A11" s="28" t="s">
        <v>3</v>
      </c>
      <c r="B11" s="28" t="s">
        <v>3</v>
      </c>
      <c r="C11" s="36">
        <v>41639</v>
      </c>
      <c r="D11" s="28" t="s">
        <v>3</v>
      </c>
      <c r="E11" s="28" t="s">
        <v>3</v>
      </c>
      <c r="F11" s="28" t="s">
        <v>398</v>
      </c>
      <c r="G11" s="41"/>
      <c r="H11" s="41"/>
      <c r="I11" s="41">
        <f>SUBTOTAL(9, I10:I10)</f>
        <v>9046.52</v>
      </c>
    </row>
    <row r="12" spans="1:9" x14ac:dyDescent="0.2">
      <c r="A12" s="27" t="s">
        <v>165</v>
      </c>
      <c r="B12" s="27" t="s">
        <v>9</v>
      </c>
      <c r="C12" s="37">
        <v>41609</v>
      </c>
      <c r="D12" s="27" t="s">
        <v>3</v>
      </c>
      <c r="E12" s="27" t="s">
        <v>3</v>
      </c>
      <c r="F12" s="27" t="s">
        <v>397</v>
      </c>
      <c r="I12" s="42">
        <v>8836.4</v>
      </c>
    </row>
    <row r="13" spans="1:9" s="29" customFormat="1" x14ac:dyDescent="0.2">
      <c r="A13" s="28" t="s">
        <v>3</v>
      </c>
      <c r="B13" s="28" t="s">
        <v>3</v>
      </c>
      <c r="C13" s="36">
        <v>41639</v>
      </c>
      <c r="D13" s="28" t="s">
        <v>3</v>
      </c>
      <c r="E13" s="28" t="s">
        <v>3</v>
      </c>
      <c r="F13" s="28" t="s">
        <v>398</v>
      </c>
      <c r="G13" s="41"/>
      <c r="H13" s="41"/>
      <c r="I13" s="41">
        <f>SUBTOTAL(9, I12:I12)</f>
        <v>8836.4</v>
      </c>
    </row>
    <row r="14" spans="1:9" x14ac:dyDescent="0.2">
      <c r="A14" s="27" t="s">
        <v>166</v>
      </c>
      <c r="B14" s="27" t="s">
        <v>10</v>
      </c>
      <c r="C14" s="37">
        <v>41609</v>
      </c>
      <c r="D14" s="27" t="s">
        <v>3</v>
      </c>
      <c r="E14" s="27" t="s">
        <v>3</v>
      </c>
      <c r="F14" s="27" t="s">
        <v>397</v>
      </c>
      <c r="I14" s="42">
        <v>7500</v>
      </c>
    </row>
    <row r="15" spans="1:9" s="29" customFormat="1" x14ac:dyDescent="0.2">
      <c r="A15" s="28" t="s">
        <v>3</v>
      </c>
      <c r="B15" s="28" t="s">
        <v>3</v>
      </c>
      <c r="C15" s="36">
        <v>41639</v>
      </c>
      <c r="D15" s="28" t="s">
        <v>3</v>
      </c>
      <c r="E15" s="28" t="s">
        <v>3</v>
      </c>
      <c r="F15" s="28" t="s">
        <v>398</v>
      </c>
      <c r="G15" s="41"/>
      <c r="H15" s="41"/>
      <c r="I15" s="41">
        <f>SUBTOTAL(9, I14:I14)</f>
        <v>7500</v>
      </c>
    </row>
    <row r="16" spans="1:9" x14ac:dyDescent="0.2">
      <c r="A16" s="27" t="s">
        <v>167</v>
      </c>
      <c r="B16" s="27" t="s">
        <v>11</v>
      </c>
      <c r="C16" s="37">
        <v>41609</v>
      </c>
      <c r="D16" s="27" t="s">
        <v>3</v>
      </c>
      <c r="E16" s="27" t="s">
        <v>3</v>
      </c>
      <c r="F16" s="27" t="s">
        <v>397</v>
      </c>
      <c r="I16" s="42">
        <v>4500</v>
      </c>
    </row>
    <row r="17" spans="1:9" s="29" customFormat="1" x14ac:dyDescent="0.2">
      <c r="A17" s="28" t="s">
        <v>3</v>
      </c>
      <c r="B17" s="28" t="s">
        <v>3</v>
      </c>
      <c r="C17" s="36">
        <v>41639</v>
      </c>
      <c r="D17" s="28" t="s">
        <v>3</v>
      </c>
      <c r="E17" s="28" t="s">
        <v>3</v>
      </c>
      <c r="F17" s="28" t="s">
        <v>398</v>
      </c>
      <c r="G17" s="41"/>
      <c r="H17" s="41"/>
      <c r="I17" s="41">
        <f>SUBTOTAL(9, I16:I16)</f>
        <v>4500</v>
      </c>
    </row>
    <row r="18" spans="1:9" x14ac:dyDescent="0.2">
      <c r="A18" s="27" t="s">
        <v>168</v>
      </c>
      <c r="B18" s="27" t="s">
        <v>12</v>
      </c>
      <c r="C18" s="37">
        <v>41609</v>
      </c>
      <c r="D18" s="27" t="s">
        <v>3</v>
      </c>
      <c r="E18" s="27" t="s">
        <v>3</v>
      </c>
      <c r="F18" s="27" t="s">
        <v>397</v>
      </c>
      <c r="I18" s="42">
        <v>175846.38</v>
      </c>
    </row>
    <row r="19" spans="1:9" s="29" customFormat="1" x14ac:dyDescent="0.2">
      <c r="A19" s="28" t="s">
        <v>3</v>
      </c>
      <c r="B19" s="28" t="s">
        <v>3</v>
      </c>
      <c r="C19" s="36">
        <v>41639</v>
      </c>
      <c r="D19" s="28" t="s">
        <v>3</v>
      </c>
      <c r="E19" s="28" t="s">
        <v>3</v>
      </c>
      <c r="F19" s="28" t="s">
        <v>398</v>
      </c>
      <c r="G19" s="41"/>
      <c r="H19" s="41"/>
      <c r="I19" s="41">
        <f>SUBTOTAL(9, I18:I18)</f>
        <v>175846.38</v>
      </c>
    </row>
    <row r="20" spans="1:9" x14ac:dyDescent="0.2">
      <c r="A20" s="27" t="s">
        <v>171</v>
      </c>
      <c r="B20" s="27" t="s">
        <v>13</v>
      </c>
      <c r="C20" s="37">
        <v>41609</v>
      </c>
      <c r="D20" s="27" t="s">
        <v>3</v>
      </c>
      <c r="E20" s="27" t="s">
        <v>3</v>
      </c>
      <c r="F20" s="27" t="s">
        <v>397</v>
      </c>
      <c r="I20" s="42">
        <v>7681.84</v>
      </c>
    </row>
    <row r="21" spans="1:9" s="29" customFormat="1" x14ac:dyDescent="0.2">
      <c r="A21" s="28" t="s">
        <v>3</v>
      </c>
      <c r="B21" s="28" t="s">
        <v>3</v>
      </c>
      <c r="C21" s="36">
        <v>41639</v>
      </c>
      <c r="D21" s="28" t="s">
        <v>3</v>
      </c>
      <c r="E21" s="28" t="s">
        <v>3</v>
      </c>
      <c r="F21" s="28" t="s">
        <v>398</v>
      </c>
      <c r="G21" s="41"/>
      <c r="H21" s="41"/>
      <c r="I21" s="41">
        <f>SUBTOTAL(9, I20:I20)</f>
        <v>7681.84</v>
      </c>
    </row>
    <row r="22" spans="1:9" x14ac:dyDescent="0.2">
      <c r="A22" s="27" t="s">
        <v>172</v>
      </c>
      <c r="B22" s="27" t="s">
        <v>14</v>
      </c>
      <c r="C22" s="37">
        <v>41609</v>
      </c>
      <c r="D22" s="27" t="s">
        <v>3</v>
      </c>
      <c r="E22" s="27" t="s">
        <v>3</v>
      </c>
      <c r="F22" s="27" t="s">
        <v>397</v>
      </c>
      <c r="I22" s="42">
        <v>-5000</v>
      </c>
    </row>
    <row r="23" spans="1:9" s="29" customFormat="1" x14ac:dyDescent="0.2">
      <c r="A23" s="28" t="s">
        <v>3</v>
      </c>
      <c r="B23" s="28" t="s">
        <v>3</v>
      </c>
      <c r="C23" s="36">
        <v>41639</v>
      </c>
      <c r="D23" s="28" t="s">
        <v>3</v>
      </c>
      <c r="E23" s="28" t="s">
        <v>3</v>
      </c>
      <c r="F23" s="28" t="s">
        <v>398</v>
      </c>
      <c r="G23" s="41"/>
      <c r="H23" s="41"/>
      <c r="I23" s="41">
        <f>SUBTOTAL(9, I22:I22)</f>
        <v>-5000</v>
      </c>
    </row>
    <row r="24" spans="1:9" x14ac:dyDescent="0.2">
      <c r="A24" s="27" t="s">
        <v>173</v>
      </c>
      <c r="B24" s="27" t="s">
        <v>15</v>
      </c>
      <c r="C24" s="37">
        <v>41609</v>
      </c>
      <c r="D24" s="27" t="s">
        <v>3</v>
      </c>
      <c r="E24" s="27" t="s">
        <v>3</v>
      </c>
      <c r="F24" s="27" t="s">
        <v>397</v>
      </c>
      <c r="I24" s="42">
        <v>12453.96</v>
      </c>
    </row>
    <row r="25" spans="1:9" s="29" customFormat="1" x14ac:dyDescent="0.2">
      <c r="A25" s="28" t="s">
        <v>3</v>
      </c>
      <c r="B25" s="28" t="s">
        <v>3</v>
      </c>
      <c r="C25" s="36">
        <v>41639</v>
      </c>
      <c r="D25" s="28" t="s">
        <v>3</v>
      </c>
      <c r="E25" s="28" t="s">
        <v>3</v>
      </c>
      <c r="F25" s="28" t="s">
        <v>398</v>
      </c>
      <c r="G25" s="41"/>
      <c r="H25" s="41"/>
      <c r="I25" s="41">
        <f>SUBTOTAL(9, I24:I24)</f>
        <v>12453.96</v>
      </c>
    </row>
    <row r="26" spans="1:9" x14ac:dyDescent="0.2">
      <c r="A26" s="27" t="s">
        <v>174</v>
      </c>
      <c r="B26" s="27" t="s">
        <v>16</v>
      </c>
      <c r="C26" s="37">
        <v>41609</v>
      </c>
      <c r="D26" s="27" t="s">
        <v>3</v>
      </c>
      <c r="E26" s="27" t="s">
        <v>3</v>
      </c>
      <c r="F26" s="27" t="s">
        <v>397</v>
      </c>
      <c r="I26" s="42">
        <v>14221.3</v>
      </c>
    </row>
    <row r="27" spans="1:9" s="29" customFormat="1" x14ac:dyDescent="0.2">
      <c r="A27" s="28" t="s">
        <v>3</v>
      </c>
      <c r="B27" s="28" t="s">
        <v>3</v>
      </c>
      <c r="C27" s="36">
        <v>41639</v>
      </c>
      <c r="D27" s="28" t="s">
        <v>3</v>
      </c>
      <c r="E27" s="28" t="s">
        <v>3</v>
      </c>
      <c r="F27" s="28" t="s">
        <v>398</v>
      </c>
      <c r="G27" s="41"/>
      <c r="H27" s="41"/>
      <c r="I27" s="41">
        <f>SUBTOTAL(9, I26:I26)</f>
        <v>14221.3</v>
      </c>
    </row>
    <row r="28" spans="1:9" x14ac:dyDescent="0.2">
      <c r="A28" s="27" t="s">
        <v>175</v>
      </c>
      <c r="B28" s="27" t="s">
        <v>17</v>
      </c>
      <c r="C28" s="37">
        <v>41609</v>
      </c>
      <c r="D28" s="27" t="s">
        <v>3</v>
      </c>
      <c r="E28" s="27" t="s">
        <v>3</v>
      </c>
      <c r="F28" s="27" t="s">
        <v>397</v>
      </c>
      <c r="I28" s="42">
        <v>3000.65</v>
      </c>
    </row>
    <row r="29" spans="1:9" s="29" customFormat="1" x14ac:dyDescent="0.2">
      <c r="A29" s="28" t="s">
        <v>3</v>
      </c>
      <c r="B29" s="28" t="s">
        <v>3</v>
      </c>
      <c r="C29" s="36">
        <v>41639</v>
      </c>
      <c r="D29" s="28" t="s">
        <v>3</v>
      </c>
      <c r="E29" s="28" t="s">
        <v>3</v>
      </c>
      <c r="F29" s="28" t="s">
        <v>398</v>
      </c>
      <c r="G29" s="41"/>
      <c r="H29" s="41"/>
      <c r="I29" s="41">
        <f>SUBTOTAL(9, I28:I28)</f>
        <v>3000.65</v>
      </c>
    </row>
    <row r="30" spans="1:9" x14ac:dyDescent="0.2">
      <c r="A30" s="27" t="s">
        <v>176</v>
      </c>
      <c r="B30" s="27" t="s">
        <v>18</v>
      </c>
      <c r="C30" s="37">
        <v>41609</v>
      </c>
      <c r="D30" s="27" t="s">
        <v>3</v>
      </c>
      <c r="E30" s="27" t="s">
        <v>3</v>
      </c>
      <c r="F30" s="27" t="s">
        <v>397</v>
      </c>
      <c r="I30" s="42">
        <v>11000</v>
      </c>
    </row>
    <row r="31" spans="1:9" s="29" customFormat="1" x14ac:dyDescent="0.2">
      <c r="A31" s="28" t="s">
        <v>3</v>
      </c>
      <c r="B31" s="28" t="s">
        <v>3</v>
      </c>
      <c r="C31" s="36">
        <v>41639</v>
      </c>
      <c r="D31" s="28" t="s">
        <v>3</v>
      </c>
      <c r="E31" s="28" t="s">
        <v>3</v>
      </c>
      <c r="F31" s="28" t="s">
        <v>398</v>
      </c>
      <c r="G31" s="41"/>
      <c r="H31" s="41"/>
      <c r="I31" s="41">
        <f>SUBTOTAL(9, I30:I30)</f>
        <v>11000</v>
      </c>
    </row>
    <row r="32" spans="1:9" x14ac:dyDescent="0.2">
      <c r="A32" s="27" t="s">
        <v>177</v>
      </c>
      <c r="B32" s="27" t="s">
        <v>19</v>
      </c>
      <c r="C32" s="37">
        <v>41609</v>
      </c>
      <c r="D32" s="27" t="s">
        <v>3</v>
      </c>
      <c r="E32" s="27" t="s">
        <v>3</v>
      </c>
      <c r="F32" s="27" t="s">
        <v>397</v>
      </c>
      <c r="I32" s="42">
        <v>120</v>
      </c>
    </row>
    <row r="33" spans="1:9" s="29" customFormat="1" x14ac:dyDescent="0.2">
      <c r="A33" s="28" t="s">
        <v>3</v>
      </c>
      <c r="B33" s="28" t="s">
        <v>3</v>
      </c>
      <c r="C33" s="36">
        <v>41639</v>
      </c>
      <c r="D33" s="28" t="s">
        <v>3</v>
      </c>
      <c r="E33" s="28" t="s">
        <v>3</v>
      </c>
      <c r="F33" s="28" t="s">
        <v>398</v>
      </c>
      <c r="G33" s="41"/>
      <c r="H33" s="41"/>
      <c r="I33" s="41">
        <f>SUBTOTAL(9, I32:I32)</f>
        <v>120</v>
      </c>
    </row>
    <row r="34" spans="1:9" x14ac:dyDescent="0.2">
      <c r="A34" s="27" t="s">
        <v>178</v>
      </c>
      <c r="B34" s="27" t="s">
        <v>22</v>
      </c>
      <c r="C34" s="37">
        <v>41609</v>
      </c>
      <c r="D34" s="27" t="s">
        <v>3</v>
      </c>
      <c r="E34" s="27" t="s">
        <v>3</v>
      </c>
      <c r="F34" s="27" t="s">
        <v>397</v>
      </c>
      <c r="I34" s="42">
        <v>62769.25</v>
      </c>
    </row>
    <row r="35" spans="1:9" s="29" customFormat="1" x14ac:dyDescent="0.2">
      <c r="A35" s="28" t="s">
        <v>3</v>
      </c>
      <c r="B35" s="28" t="s">
        <v>3</v>
      </c>
      <c r="C35" s="36">
        <v>41639</v>
      </c>
      <c r="D35" s="28" t="s">
        <v>3</v>
      </c>
      <c r="E35" s="28" t="s">
        <v>3</v>
      </c>
      <c r="F35" s="28" t="s">
        <v>398</v>
      </c>
      <c r="G35" s="41"/>
      <c r="H35" s="41"/>
      <c r="I35" s="41">
        <f>SUBTOTAL(9, I34:I34)</f>
        <v>62769.25</v>
      </c>
    </row>
    <row r="36" spans="1:9" x14ac:dyDescent="0.2">
      <c r="A36" s="27" t="s">
        <v>180</v>
      </c>
      <c r="B36" s="27" t="s">
        <v>23</v>
      </c>
      <c r="C36" s="37">
        <v>41609</v>
      </c>
      <c r="D36" s="27" t="s">
        <v>3</v>
      </c>
      <c r="E36" s="27" t="s">
        <v>3</v>
      </c>
      <c r="F36" s="27" t="s">
        <v>397</v>
      </c>
      <c r="I36" s="42">
        <v>38738.33</v>
      </c>
    </row>
    <row r="37" spans="1:9" s="29" customFormat="1" x14ac:dyDescent="0.2">
      <c r="A37" s="28" t="s">
        <v>3</v>
      </c>
      <c r="B37" s="28" t="s">
        <v>3</v>
      </c>
      <c r="C37" s="36">
        <v>41639</v>
      </c>
      <c r="D37" s="28" t="s">
        <v>3</v>
      </c>
      <c r="E37" s="28" t="s">
        <v>3</v>
      </c>
      <c r="F37" s="28" t="s">
        <v>398</v>
      </c>
      <c r="G37" s="41"/>
      <c r="H37" s="41"/>
      <c r="I37" s="41">
        <f>SUBTOTAL(9, I36:I36)</f>
        <v>38738.33</v>
      </c>
    </row>
    <row r="38" spans="1:9" x14ac:dyDescent="0.2">
      <c r="A38" s="27" t="s">
        <v>181</v>
      </c>
      <c r="B38" s="27" t="s">
        <v>24</v>
      </c>
      <c r="C38" s="37">
        <v>41609</v>
      </c>
      <c r="D38" s="27" t="s">
        <v>3</v>
      </c>
      <c r="E38" s="27" t="s">
        <v>3</v>
      </c>
      <c r="F38" s="27" t="s">
        <v>397</v>
      </c>
      <c r="I38" s="42">
        <v>86273.4</v>
      </c>
    </row>
    <row r="39" spans="1:9" s="29" customFormat="1" x14ac:dyDescent="0.2">
      <c r="A39" s="28" t="s">
        <v>3</v>
      </c>
      <c r="B39" s="28" t="s">
        <v>3</v>
      </c>
      <c r="C39" s="36">
        <v>41639</v>
      </c>
      <c r="D39" s="28" t="s">
        <v>3</v>
      </c>
      <c r="E39" s="28" t="s">
        <v>3</v>
      </c>
      <c r="F39" s="28" t="s">
        <v>398</v>
      </c>
      <c r="G39" s="41"/>
      <c r="H39" s="41"/>
      <c r="I39" s="41">
        <f>SUBTOTAL(9, I38:I38)</f>
        <v>86273.4</v>
      </c>
    </row>
    <row r="40" spans="1:9" x14ac:dyDescent="0.2">
      <c r="A40" s="27" t="s">
        <v>182</v>
      </c>
      <c r="B40" s="27" t="s">
        <v>25</v>
      </c>
      <c r="C40" s="37">
        <v>41609</v>
      </c>
      <c r="D40" s="27" t="s">
        <v>3</v>
      </c>
      <c r="E40" s="27" t="s">
        <v>3</v>
      </c>
      <c r="F40" s="27" t="s">
        <v>397</v>
      </c>
      <c r="I40" s="42">
        <v>6200.96</v>
      </c>
    </row>
    <row r="41" spans="1:9" s="29" customFormat="1" x14ac:dyDescent="0.2">
      <c r="A41" s="28" t="s">
        <v>3</v>
      </c>
      <c r="B41" s="28" t="s">
        <v>3</v>
      </c>
      <c r="C41" s="36">
        <v>41639</v>
      </c>
      <c r="D41" s="28" t="s">
        <v>3</v>
      </c>
      <c r="E41" s="28" t="s">
        <v>3</v>
      </c>
      <c r="F41" s="28" t="s">
        <v>398</v>
      </c>
      <c r="G41" s="41"/>
      <c r="H41" s="41"/>
      <c r="I41" s="41">
        <f>SUBTOTAL(9, I40:I40)</f>
        <v>6200.96</v>
      </c>
    </row>
    <row r="42" spans="1:9" x14ac:dyDescent="0.2">
      <c r="A42" s="27" t="s">
        <v>185</v>
      </c>
      <c r="B42" s="27" t="s">
        <v>26</v>
      </c>
      <c r="C42" s="37">
        <v>41609</v>
      </c>
      <c r="D42" s="27" t="s">
        <v>3</v>
      </c>
      <c r="E42" s="27" t="s">
        <v>3</v>
      </c>
      <c r="F42" s="27" t="s">
        <v>397</v>
      </c>
      <c r="I42" s="42">
        <v>185500</v>
      </c>
    </row>
    <row r="43" spans="1:9" s="29" customFormat="1" x14ac:dyDescent="0.2">
      <c r="A43" s="28" t="s">
        <v>3</v>
      </c>
      <c r="B43" s="28" t="s">
        <v>3</v>
      </c>
      <c r="C43" s="36">
        <v>41639</v>
      </c>
      <c r="D43" s="28" t="s">
        <v>3</v>
      </c>
      <c r="E43" s="28" t="s">
        <v>3</v>
      </c>
      <c r="F43" s="28" t="s">
        <v>398</v>
      </c>
      <c r="G43" s="41"/>
      <c r="H43" s="41"/>
      <c r="I43" s="41">
        <f>SUBTOTAL(9, I42:I42)</f>
        <v>185500</v>
      </c>
    </row>
    <row r="44" spans="1:9" x14ac:dyDescent="0.2">
      <c r="A44" s="27" t="s">
        <v>186</v>
      </c>
      <c r="B44" s="27" t="s">
        <v>27</v>
      </c>
      <c r="C44" s="37">
        <v>41609</v>
      </c>
      <c r="D44" s="27" t="s">
        <v>3</v>
      </c>
      <c r="E44" s="27" t="s">
        <v>3</v>
      </c>
      <c r="F44" s="27" t="s">
        <v>397</v>
      </c>
      <c r="I44" s="42">
        <v>26500</v>
      </c>
    </row>
    <row r="45" spans="1:9" s="29" customFormat="1" x14ac:dyDescent="0.2">
      <c r="A45" s="28" t="s">
        <v>3</v>
      </c>
      <c r="B45" s="28" t="s">
        <v>3</v>
      </c>
      <c r="C45" s="36">
        <v>41639</v>
      </c>
      <c r="D45" s="28" t="s">
        <v>3</v>
      </c>
      <c r="E45" s="28" t="s">
        <v>3</v>
      </c>
      <c r="F45" s="28" t="s">
        <v>398</v>
      </c>
      <c r="G45" s="41"/>
      <c r="H45" s="41"/>
      <c r="I45" s="41">
        <f>SUBTOTAL(9, I44:I44)</f>
        <v>26500</v>
      </c>
    </row>
    <row r="46" spans="1:9" x14ac:dyDescent="0.2">
      <c r="A46" s="27" t="s">
        <v>189</v>
      </c>
      <c r="B46" s="27" t="s">
        <v>28</v>
      </c>
      <c r="C46" s="37">
        <v>41609</v>
      </c>
      <c r="D46" s="27" t="s">
        <v>3</v>
      </c>
      <c r="E46" s="27" t="s">
        <v>3</v>
      </c>
      <c r="F46" s="27" t="s">
        <v>397</v>
      </c>
      <c r="I46" s="42">
        <v>-54680.57</v>
      </c>
    </row>
    <row r="47" spans="1:9" s="29" customFormat="1" x14ac:dyDescent="0.2">
      <c r="A47" s="28" t="s">
        <v>3</v>
      </c>
      <c r="B47" s="28" t="s">
        <v>3</v>
      </c>
      <c r="C47" s="36">
        <v>41639</v>
      </c>
      <c r="D47" s="28" t="s">
        <v>3</v>
      </c>
      <c r="E47" s="28" t="s">
        <v>3</v>
      </c>
      <c r="F47" s="28" t="s">
        <v>398</v>
      </c>
      <c r="G47" s="41"/>
      <c r="H47" s="41"/>
      <c r="I47" s="41">
        <f>SUBTOTAL(9, I46:I46)</f>
        <v>-54680.57</v>
      </c>
    </row>
    <row r="48" spans="1:9" x14ac:dyDescent="0.2">
      <c r="A48" s="27" t="s">
        <v>191</v>
      </c>
      <c r="B48" s="27" t="s">
        <v>29</v>
      </c>
      <c r="C48" s="37">
        <v>41609</v>
      </c>
      <c r="D48" s="27" t="s">
        <v>3</v>
      </c>
      <c r="E48" s="27" t="s">
        <v>3</v>
      </c>
      <c r="F48" s="27" t="s">
        <v>397</v>
      </c>
      <c r="I48" s="42">
        <v>-33138.11</v>
      </c>
    </row>
    <row r="49" spans="1:9" s="29" customFormat="1" x14ac:dyDescent="0.2">
      <c r="A49" s="28" t="s">
        <v>3</v>
      </c>
      <c r="B49" s="28" t="s">
        <v>3</v>
      </c>
      <c r="C49" s="36">
        <v>41639</v>
      </c>
      <c r="D49" s="28" t="s">
        <v>3</v>
      </c>
      <c r="E49" s="28" t="s">
        <v>3</v>
      </c>
      <c r="F49" s="28" t="s">
        <v>398</v>
      </c>
      <c r="G49" s="41"/>
      <c r="H49" s="41"/>
      <c r="I49" s="41">
        <f>SUBTOTAL(9, I48:I48)</f>
        <v>-33138.11</v>
      </c>
    </row>
    <row r="50" spans="1:9" x14ac:dyDescent="0.2">
      <c r="A50" s="27" t="s">
        <v>192</v>
      </c>
      <c r="B50" s="27" t="s">
        <v>30</v>
      </c>
      <c r="C50" s="37">
        <v>41609</v>
      </c>
      <c r="D50" s="27" t="s">
        <v>3</v>
      </c>
      <c r="E50" s="27" t="s">
        <v>3</v>
      </c>
      <c r="F50" s="27" t="s">
        <v>397</v>
      </c>
      <c r="I50" s="42">
        <v>-51585.26</v>
      </c>
    </row>
    <row r="51" spans="1:9" s="29" customFormat="1" x14ac:dyDescent="0.2">
      <c r="A51" s="28" t="s">
        <v>3</v>
      </c>
      <c r="B51" s="28" t="s">
        <v>3</v>
      </c>
      <c r="C51" s="36">
        <v>41639</v>
      </c>
      <c r="D51" s="28" t="s">
        <v>3</v>
      </c>
      <c r="E51" s="28" t="s">
        <v>3</v>
      </c>
      <c r="F51" s="28" t="s">
        <v>398</v>
      </c>
      <c r="G51" s="41"/>
      <c r="H51" s="41"/>
      <c r="I51" s="41">
        <f>SUBTOTAL(9, I50:I50)</f>
        <v>-51585.26</v>
      </c>
    </row>
    <row r="52" spans="1:9" x14ac:dyDescent="0.2">
      <c r="A52" s="27" t="s">
        <v>193</v>
      </c>
      <c r="B52" s="27" t="s">
        <v>31</v>
      </c>
      <c r="C52" s="37">
        <v>41609</v>
      </c>
      <c r="D52" s="27" t="s">
        <v>3</v>
      </c>
      <c r="E52" s="27" t="s">
        <v>3</v>
      </c>
      <c r="F52" s="27" t="s">
        <v>397</v>
      </c>
      <c r="I52" s="42">
        <v>-3788.84</v>
      </c>
    </row>
    <row r="53" spans="1:9" s="29" customFormat="1" x14ac:dyDescent="0.2">
      <c r="A53" s="28" t="s">
        <v>3</v>
      </c>
      <c r="B53" s="28" t="s">
        <v>3</v>
      </c>
      <c r="C53" s="36">
        <v>41639</v>
      </c>
      <c r="D53" s="28" t="s">
        <v>3</v>
      </c>
      <c r="E53" s="28" t="s">
        <v>3</v>
      </c>
      <c r="F53" s="28" t="s">
        <v>398</v>
      </c>
      <c r="G53" s="41"/>
      <c r="H53" s="41"/>
      <c r="I53" s="41">
        <f>SUBTOTAL(9, I52:I52)</f>
        <v>-3788.84</v>
      </c>
    </row>
    <row r="54" spans="1:9" x14ac:dyDescent="0.2">
      <c r="A54" s="27" t="s">
        <v>196</v>
      </c>
      <c r="B54" s="27" t="s">
        <v>32</v>
      </c>
      <c r="C54" s="37">
        <v>41609</v>
      </c>
      <c r="D54" s="27" t="s">
        <v>3</v>
      </c>
      <c r="E54" s="27" t="s">
        <v>3</v>
      </c>
      <c r="F54" s="27" t="s">
        <v>397</v>
      </c>
      <c r="I54" s="42">
        <v>-34483.97</v>
      </c>
    </row>
    <row r="55" spans="1:9" s="29" customFormat="1" x14ac:dyDescent="0.2">
      <c r="A55" s="28" t="s">
        <v>3</v>
      </c>
      <c r="B55" s="28" t="s">
        <v>3</v>
      </c>
      <c r="C55" s="36">
        <v>41639</v>
      </c>
      <c r="D55" s="28" t="s">
        <v>3</v>
      </c>
      <c r="E55" s="28" t="s">
        <v>3</v>
      </c>
      <c r="F55" s="28" t="s">
        <v>398</v>
      </c>
      <c r="G55" s="41"/>
      <c r="H55" s="41"/>
      <c r="I55" s="41">
        <f>SUBTOTAL(9, I54:I54)</f>
        <v>-34483.97</v>
      </c>
    </row>
    <row r="56" spans="1:9" x14ac:dyDescent="0.2">
      <c r="A56" s="27" t="s">
        <v>197</v>
      </c>
      <c r="B56" s="27" t="s">
        <v>33</v>
      </c>
      <c r="C56" s="37">
        <v>41609</v>
      </c>
      <c r="D56" s="27" t="s">
        <v>3</v>
      </c>
      <c r="E56" s="27" t="s">
        <v>3</v>
      </c>
      <c r="F56" s="27" t="s">
        <v>397</v>
      </c>
      <c r="I56" s="42">
        <v>-4926.28</v>
      </c>
    </row>
    <row r="57" spans="1:9" s="29" customFormat="1" x14ac:dyDescent="0.2">
      <c r="A57" s="28" t="s">
        <v>3</v>
      </c>
      <c r="B57" s="28" t="s">
        <v>3</v>
      </c>
      <c r="C57" s="36">
        <v>41639</v>
      </c>
      <c r="D57" s="28" t="s">
        <v>3</v>
      </c>
      <c r="E57" s="28" t="s">
        <v>3</v>
      </c>
      <c r="F57" s="28" t="s">
        <v>398</v>
      </c>
      <c r="G57" s="41"/>
      <c r="H57" s="41"/>
      <c r="I57" s="41">
        <f>SUBTOTAL(9, I56:I56)</f>
        <v>-4926.28</v>
      </c>
    </row>
    <row r="58" spans="1:9" x14ac:dyDescent="0.2">
      <c r="A58" s="27" t="s">
        <v>198</v>
      </c>
      <c r="B58" s="27" t="s">
        <v>36</v>
      </c>
      <c r="C58" s="37">
        <v>41609</v>
      </c>
      <c r="D58" s="27" t="s">
        <v>3</v>
      </c>
      <c r="E58" s="27" t="s">
        <v>3</v>
      </c>
      <c r="F58" s="27" t="s">
        <v>397</v>
      </c>
      <c r="I58" s="42">
        <v>15000</v>
      </c>
    </row>
    <row r="59" spans="1:9" s="29" customFormat="1" x14ac:dyDescent="0.2">
      <c r="A59" s="28" t="s">
        <v>3</v>
      </c>
      <c r="B59" s="28" t="s">
        <v>3</v>
      </c>
      <c r="C59" s="36">
        <v>41639</v>
      </c>
      <c r="D59" s="28" t="s">
        <v>3</v>
      </c>
      <c r="E59" s="28" t="s">
        <v>3</v>
      </c>
      <c r="F59" s="28" t="s">
        <v>398</v>
      </c>
      <c r="G59" s="41"/>
      <c r="H59" s="41"/>
      <c r="I59" s="41">
        <f>SUBTOTAL(9, I58:I58)</f>
        <v>15000</v>
      </c>
    </row>
    <row r="60" spans="1:9" x14ac:dyDescent="0.2">
      <c r="A60" s="27" t="s">
        <v>199</v>
      </c>
      <c r="B60" s="27" t="s">
        <v>37</v>
      </c>
      <c r="C60" s="37">
        <v>41609</v>
      </c>
      <c r="D60" s="27" t="s">
        <v>3</v>
      </c>
      <c r="E60" s="27" t="s">
        <v>3</v>
      </c>
      <c r="F60" s="27" t="s">
        <v>397</v>
      </c>
      <c r="I60" s="42">
        <v>4995.1000000000004</v>
      </c>
    </row>
    <row r="61" spans="1:9" s="29" customFormat="1" x14ac:dyDescent="0.2">
      <c r="A61" s="28" t="s">
        <v>3</v>
      </c>
      <c r="B61" s="28" t="s">
        <v>3</v>
      </c>
      <c r="C61" s="36">
        <v>41639</v>
      </c>
      <c r="D61" s="28" t="s">
        <v>3</v>
      </c>
      <c r="E61" s="28" t="s">
        <v>3</v>
      </c>
      <c r="F61" s="28" t="s">
        <v>398</v>
      </c>
      <c r="G61" s="41"/>
      <c r="H61" s="41"/>
      <c r="I61" s="41">
        <f>SUBTOTAL(9, I60:I60)</f>
        <v>4995.1000000000004</v>
      </c>
    </row>
    <row r="62" spans="1:9" x14ac:dyDescent="0.2">
      <c r="A62" s="27" t="s">
        <v>200</v>
      </c>
      <c r="B62" s="27" t="s">
        <v>38</v>
      </c>
      <c r="C62" s="37">
        <v>41609</v>
      </c>
      <c r="D62" s="27" t="s">
        <v>3</v>
      </c>
      <c r="E62" s="27" t="s">
        <v>3</v>
      </c>
      <c r="F62" s="27" t="s">
        <v>397</v>
      </c>
      <c r="I62" s="42">
        <v>-2000</v>
      </c>
    </row>
    <row r="63" spans="1:9" s="29" customFormat="1" x14ac:dyDescent="0.2">
      <c r="A63" s="28" t="s">
        <v>3</v>
      </c>
      <c r="B63" s="28" t="s">
        <v>3</v>
      </c>
      <c r="C63" s="36">
        <v>41639</v>
      </c>
      <c r="D63" s="28" t="s">
        <v>3</v>
      </c>
      <c r="E63" s="28" t="s">
        <v>3</v>
      </c>
      <c r="F63" s="28" t="s">
        <v>398</v>
      </c>
      <c r="G63" s="41"/>
      <c r="H63" s="41"/>
      <c r="I63" s="41">
        <f>SUBTOTAL(9, I62:I62)</f>
        <v>-2000</v>
      </c>
    </row>
    <row r="64" spans="1:9" x14ac:dyDescent="0.2">
      <c r="A64" s="27" t="s">
        <v>201</v>
      </c>
      <c r="B64" s="27" t="s">
        <v>39</v>
      </c>
      <c r="C64" s="37">
        <v>41609</v>
      </c>
      <c r="D64" s="27" t="s">
        <v>3</v>
      </c>
      <c r="E64" s="27" t="s">
        <v>3</v>
      </c>
      <c r="F64" s="27" t="s">
        <v>397</v>
      </c>
      <c r="I64" s="42">
        <v>5004.8999999999996</v>
      </c>
    </row>
    <row r="65" spans="1:9" s="29" customFormat="1" x14ac:dyDescent="0.2">
      <c r="A65" s="28" t="s">
        <v>3</v>
      </c>
      <c r="B65" s="28" t="s">
        <v>3</v>
      </c>
      <c r="C65" s="36">
        <v>41639</v>
      </c>
      <c r="D65" s="28" t="s">
        <v>3</v>
      </c>
      <c r="E65" s="28" t="s">
        <v>3</v>
      </c>
      <c r="F65" s="28" t="s">
        <v>398</v>
      </c>
      <c r="G65" s="41"/>
      <c r="H65" s="41"/>
      <c r="I65" s="41">
        <f>SUBTOTAL(9, I64:I64)</f>
        <v>5004.8999999999996</v>
      </c>
    </row>
    <row r="66" spans="1:9" x14ac:dyDescent="0.2">
      <c r="A66" s="27" t="s">
        <v>202</v>
      </c>
      <c r="B66" s="27" t="s">
        <v>40</v>
      </c>
      <c r="C66" s="37">
        <v>41609</v>
      </c>
      <c r="D66" s="27" t="s">
        <v>3</v>
      </c>
      <c r="E66" s="27" t="s">
        <v>3</v>
      </c>
      <c r="F66" s="27" t="s">
        <v>397</v>
      </c>
      <c r="I66" s="42">
        <v>3333</v>
      </c>
    </row>
    <row r="67" spans="1:9" s="29" customFormat="1" x14ac:dyDescent="0.2">
      <c r="A67" s="28" t="s">
        <v>3</v>
      </c>
      <c r="B67" s="28" t="s">
        <v>3</v>
      </c>
      <c r="C67" s="36">
        <v>41639</v>
      </c>
      <c r="D67" s="28" t="s">
        <v>3</v>
      </c>
      <c r="E67" s="28" t="s">
        <v>3</v>
      </c>
      <c r="F67" s="28" t="s">
        <v>398</v>
      </c>
      <c r="G67" s="41"/>
      <c r="H67" s="41"/>
      <c r="I67" s="41">
        <f>SUBTOTAL(9, I66:I66)</f>
        <v>3333</v>
      </c>
    </row>
    <row r="68" spans="1:9" x14ac:dyDescent="0.2">
      <c r="A68" s="27" t="s">
        <v>203</v>
      </c>
      <c r="B68" s="27" t="s">
        <v>45</v>
      </c>
      <c r="C68" s="37">
        <v>41609</v>
      </c>
      <c r="D68" s="27" t="s">
        <v>3</v>
      </c>
      <c r="E68" s="27" t="s">
        <v>3</v>
      </c>
      <c r="F68" s="27" t="s">
        <v>397</v>
      </c>
      <c r="I68" s="42">
        <v>-80852.009999999995</v>
      </c>
    </row>
    <row r="69" spans="1:9" s="29" customFormat="1" x14ac:dyDescent="0.2">
      <c r="A69" s="28" t="s">
        <v>3</v>
      </c>
      <c r="B69" s="28" t="s">
        <v>3</v>
      </c>
      <c r="C69" s="36">
        <v>41639</v>
      </c>
      <c r="D69" s="28" t="s">
        <v>3</v>
      </c>
      <c r="E69" s="28" t="s">
        <v>3</v>
      </c>
      <c r="F69" s="28" t="s">
        <v>398</v>
      </c>
      <c r="G69" s="41"/>
      <c r="H69" s="41"/>
      <c r="I69" s="41">
        <f>SUBTOTAL(9, I68:I68)</f>
        <v>-80852.009999999995</v>
      </c>
    </row>
    <row r="70" spans="1:9" x14ac:dyDescent="0.2">
      <c r="A70" s="27" t="s">
        <v>204</v>
      </c>
      <c r="B70" s="27" t="s">
        <v>46</v>
      </c>
      <c r="C70" s="37">
        <v>41609</v>
      </c>
      <c r="D70" s="27" t="s">
        <v>3</v>
      </c>
      <c r="E70" s="27" t="s">
        <v>3</v>
      </c>
      <c r="F70" s="27" t="s">
        <v>397</v>
      </c>
      <c r="I70" s="42">
        <v>-3022.55</v>
      </c>
    </row>
    <row r="71" spans="1:9" s="29" customFormat="1" x14ac:dyDescent="0.2">
      <c r="A71" s="28" t="s">
        <v>3</v>
      </c>
      <c r="B71" s="28" t="s">
        <v>3</v>
      </c>
      <c r="C71" s="36">
        <v>41639</v>
      </c>
      <c r="D71" s="28" t="s">
        <v>3</v>
      </c>
      <c r="E71" s="28" t="s">
        <v>3</v>
      </c>
      <c r="F71" s="28" t="s">
        <v>398</v>
      </c>
      <c r="G71" s="41"/>
      <c r="H71" s="41"/>
      <c r="I71" s="41">
        <f>SUBTOTAL(9, I70:I70)</f>
        <v>-3022.55</v>
      </c>
    </row>
    <row r="72" spans="1:9" x14ac:dyDescent="0.2">
      <c r="A72" s="27" t="s">
        <v>205</v>
      </c>
      <c r="B72" s="27" t="s">
        <v>47</v>
      </c>
      <c r="C72" s="37">
        <v>41609</v>
      </c>
      <c r="D72" s="27" t="s">
        <v>3</v>
      </c>
      <c r="E72" s="27" t="s">
        <v>3</v>
      </c>
      <c r="F72" s="27" t="s">
        <v>397</v>
      </c>
      <c r="I72" s="42">
        <v>-18073.34</v>
      </c>
    </row>
    <row r="73" spans="1:9" s="29" customFormat="1" x14ac:dyDescent="0.2">
      <c r="A73" s="28" t="s">
        <v>3</v>
      </c>
      <c r="B73" s="28" t="s">
        <v>3</v>
      </c>
      <c r="C73" s="36">
        <v>41639</v>
      </c>
      <c r="D73" s="28" t="s">
        <v>3</v>
      </c>
      <c r="E73" s="28" t="s">
        <v>3</v>
      </c>
      <c r="F73" s="28" t="s">
        <v>398</v>
      </c>
      <c r="G73" s="41"/>
      <c r="H73" s="41"/>
      <c r="I73" s="41">
        <f>SUBTOTAL(9, I72:I72)</f>
        <v>-18073.34</v>
      </c>
    </row>
    <row r="74" spans="1:9" x14ac:dyDescent="0.2">
      <c r="A74" s="27" t="s">
        <v>206</v>
      </c>
      <c r="B74" s="27" t="s">
        <v>48</v>
      </c>
      <c r="C74" s="37">
        <v>41609</v>
      </c>
      <c r="D74" s="27" t="s">
        <v>3</v>
      </c>
      <c r="E74" s="27" t="s">
        <v>3</v>
      </c>
      <c r="F74" s="27" t="s">
        <v>397</v>
      </c>
      <c r="I74" s="42">
        <v>-2320.3000000000002</v>
      </c>
    </row>
    <row r="75" spans="1:9" s="29" customFormat="1" x14ac:dyDescent="0.2">
      <c r="A75" s="28" t="s">
        <v>3</v>
      </c>
      <c r="B75" s="28" t="s">
        <v>3</v>
      </c>
      <c r="C75" s="36">
        <v>41639</v>
      </c>
      <c r="D75" s="28" t="s">
        <v>3</v>
      </c>
      <c r="E75" s="28" t="s">
        <v>3</v>
      </c>
      <c r="F75" s="28" t="s">
        <v>398</v>
      </c>
      <c r="G75" s="41"/>
      <c r="H75" s="41"/>
      <c r="I75" s="41">
        <f>SUBTOTAL(9, I74:I74)</f>
        <v>-2320.3000000000002</v>
      </c>
    </row>
    <row r="76" spans="1:9" x14ac:dyDescent="0.2">
      <c r="A76" s="27" t="s">
        <v>207</v>
      </c>
      <c r="B76" s="27" t="s">
        <v>49</v>
      </c>
      <c r="C76" s="37">
        <v>41609</v>
      </c>
      <c r="D76" s="27" t="s">
        <v>3</v>
      </c>
      <c r="E76" s="27" t="s">
        <v>3</v>
      </c>
      <c r="F76" s="27" t="s">
        <v>397</v>
      </c>
      <c r="I76" s="42">
        <v>-2579.92</v>
      </c>
    </row>
    <row r="77" spans="1:9" s="29" customFormat="1" x14ac:dyDescent="0.2">
      <c r="A77" s="28" t="s">
        <v>3</v>
      </c>
      <c r="B77" s="28" t="s">
        <v>3</v>
      </c>
      <c r="C77" s="36">
        <v>41639</v>
      </c>
      <c r="D77" s="28" t="s">
        <v>3</v>
      </c>
      <c r="E77" s="28" t="s">
        <v>3</v>
      </c>
      <c r="F77" s="28" t="s">
        <v>398</v>
      </c>
      <c r="G77" s="41"/>
      <c r="H77" s="41"/>
      <c r="I77" s="41">
        <f>SUBTOTAL(9, I76:I76)</f>
        <v>-2579.92</v>
      </c>
    </row>
    <row r="78" spans="1:9" x14ac:dyDescent="0.2">
      <c r="A78" s="27" t="s">
        <v>208</v>
      </c>
      <c r="B78" s="27" t="s">
        <v>50</v>
      </c>
      <c r="C78" s="37">
        <v>41609</v>
      </c>
      <c r="D78" s="27" t="s">
        <v>3</v>
      </c>
      <c r="E78" s="27" t="s">
        <v>3</v>
      </c>
      <c r="F78" s="27" t="s">
        <v>397</v>
      </c>
      <c r="I78" s="42">
        <v>530.64</v>
      </c>
    </row>
    <row r="79" spans="1:9" s="29" customFormat="1" x14ac:dyDescent="0.2">
      <c r="A79" s="28" t="s">
        <v>3</v>
      </c>
      <c r="B79" s="28" t="s">
        <v>3</v>
      </c>
      <c r="C79" s="36">
        <v>41639</v>
      </c>
      <c r="D79" s="28" t="s">
        <v>3</v>
      </c>
      <c r="E79" s="28" t="s">
        <v>3</v>
      </c>
      <c r="F79" s="28" t="s">
        <v>398</v>
      </c>
      <c r="G79" s="41"/>
      <c r="H79" s="41"/>
      <c r="I79" s="41">
        <f>SUBTOTAL(9, I78:I78)</f>
        <v>530.64</v>
      </c>
    </row>
    <row r="80" spans="1:9" x14ac:dyDescent="0.2">
      <c r="A80" s="27" t="s">
        <v>209</v>
      </c>
      <c r="B80" s="27" t="s">
        <v>51</v>
      </c>
      <c r="C80" s="37">
        <v>41609</v>
      </c>
      <c r="D80" s="27" t="s">
        <v>3</v>
      </c>
      <c r="E80" s="27" t="s">
        <v>3</v>
      </c>
      <c r="F80" s="27" t="s">
        <v>397</v>
      </c>
      <c r="I80" s="42">
        <v>-42381.73</v>
      </c>
    </row>
    <row r="81" spans="1:9" s="29" customFormat="1" x14ac:dyDescent="0.2">
      <c r="A81" s="28" t="s">
        <v>3</v>
      </c>
      <c r="B81" s="28" t="s">
        <v>3</v>
      </c>
      <c r="C81" s="36">
        <v>41639</v>
      </c>
      <c r="D81" s="28" t="s">
        <v>3</v>
      </c>
      <c r="E81" s="28" t="s">
        <v>3</v>
      </c>
      <c r="F81" s="28" t="s">
        <v>398</v>
      </c>
      <c r="G81" s="41"/>
      <c r="H81" s="41"/>
      <c r="I81" s="41">
        <f>SUBTOTAL(9, I80:I80)</f>
        <v>-42381.73</v>
      </c>
    </row>
    <row r="82" spans="1:9" x14ac:dyDescent="0.2">
      <c r="A82" s="27" t="s">
        <v>210</v>
      </c>
      <c r="B82" s="27" t="s">
        <v>52</v>
      </c>
      <c r="C82" s="37">
        <v>41609</v>
      </c>
      <c r="D82" s="27" t="s">
        <v>3</v>
      </c>
      <c r="E82" s="27" t="s">
        <v>3</v>
      </c>
      <c r="F82" s="27" t="s">
        <v>397</v>
      </c>
      <c r="I82" s="42">
        <v>-258.2</v>
      </c>
    </row>
    <row r="83" spans="1:9" s="29" customFormat="1" x14ac:dyDescent="0.2">
      <c r="A83" s="28" t="s">
        <v>3</v>
      </c>
      <c r="B83" s="28" t="s">
        <v>3</v>
      </c>
      <c r="C83" s="36">
        <v>41639</v>
      </c>
      <c r="D83" s="28" t="s">
        <v>3</v>
      </c>
      <c r="E83" s="28" t="s">
        <v>3</v>
      </c>
      <c r="F83" s="28" t="s">
        <v>398</v>
      </c>
      <c r="G83" s="41"/>
      <c r="H83" s="41"/>
      <c r="I83" s="41">
        <f>SUBTOTAL(9, I82:I82)</f>
        <v>-258.2</v>
      </c>
    </row>
    <row r="84" spans="1:9" x14ac:dyDescent="0.2">
      <c r="A84" s="27" t="s">
        <v>211</v>
      </c>
      <c r="B84" s="27" t="s">
        <v>53</v>
      </c>
      <c r="C84" s="37">
        <v>41609</v>
      </c>
      <c r="D84" s="27" t="s">
        <v>3</v>
      </c>
      <c r="E84" s="27" t="s">
        <v>3</v>
      </c>
      <c r="F84" s="27" t="s">
        <v>397</v>
      </c>
      <c r="I84" s="42">
        <v>-6946.31</v>
      </c>
    </row>
    <row r="85" spans="1:9" s="29" customFormat="1" x14ac:dyDescent="0.2">
      <c r="A85" s="28" t="s">
        <v>3</v>
      </c>
      <c r="B85" s="28" t="s">
        <v>3</v>
      </c>
      <c r="C85" s="36">
        <v>41639</v>
      </c>
      <c r="D85" s="28" t="s">
        <v>3</v>
      </c>
      <c r="E85" s="28" t="s">
        <v>3</v>
      </c>
      <c r="F85" s="28" t="s">
        <v>398</v>
      </c>
      <c r="G85" s="41"/>
      <c r="H85" s="41"/>
      <c r="I85" s="41">
        <f>SUBTOTAL(9, I84:I84)</f>
        <v>-6946.31</v>
      </c>
    </row>
    <row r="86" spans="1:9" x14ac:dyDescent="0.2">
      <c r="A86" s="27" t="s">
        <v>212</v>
      </c>
      <c r="B86" s="27" t="s">
        <v>54</v>
      </c>
      <c r="C86" s="37">
        <v>41609</v>
      </c>
      <c r="D86" s="27" t="s">
        <v>3</v>
      </c>
      <c r="E86" s="27" t="s">
        <v>3</v>
      </c>
      <c r="F86" s="27" t="s">
        <v>397</v>
      </c>
      <c r="I86" s="42">
        <v>-658.67</v>
      </c>
    </row>
    <row r="87" spans="1:9" s="29" customFormat="1" x14ac:dyDescent="0.2">
      <c r="A87" s="28" t="s">
        <v>3</v>
      </c>
      <c r="B87" s="28" t="s">
        <v>3</v>
      </c>
      <c r="C87" s="36">
        <v>41639</v>
      </c>
      <c r="D87" s="28" t="s">
        <v>3</v>
      </c>
      <c r="E87" s="28" t="s">
        <v>3</v>
      </c>
      <c r="F87" s="28" t="s">
        <v>398</v>
      </c>
      <c r="G87" s="41"/>
      <c r="H87" s="41"/>
      <c r="I87" s="41">
        <f>SUBTOTAL(9, I86:I86)</f>
        <v>-658.67</v>
      </c>
    </row>
    <row r="88" spans="1:9" x14ac:dyDescent="0.2">
      <c r="A88" s="27" t="s">
        <v>213</v>
      </c>
      <c r="B88" s="27" t="s">
        <v>55</v>
      </c>
      <c r="C88" s="37">
        <v>41609</v>
      </c>
      <c r="D88" s="27" t="s">
        <v>3</v>
      </c>
      <c r="E88" s="27" t="s">
        <v>3</v>
      </c>
      <c r="F88" s="27" t="s">
        <v>397</v>
      </c>
      <c r="I88" s="42">
        <v>-113.25</v>
      </c>
    </row>
    <row r="89" spans="1:9" s="29" customFormat="1" x14ac:dyDescent="0.2">
      <c r="A89" s="28" t="s">
        <v>3</v>
      </c>
      <c r="B89" s="28" t="s">
        <v>3</v>
      </c>
      <c r="C89" s="36">
        <v>41639</v>
      </c>
      <c r="D89" s="28" t="s">
        <v>3</v>
      </c>
      <c r="E89" s="28" t="s">
        <v>3</v>
      </c>
      <c r="F89" s="28" t="s">
        <v>398</v>
      </c>
      <c r="G89" s="41"/>
      <c r="H89" s="41"/>
      <c r="I89" s="41">
        <f>SUBTOTAL(9, I88:I88)</f>
        <v>-113.25</v>
      </c>
    </row>
    <row r="90" spans="1:9" x14ac:dyDescent="0.2">
      <c r="A90" s="27" t="s">
        <v>214</v>
      </c>
      <c r="B90" s="27" t="s">
        <v>56</v>
      </c>
      <c r="C90" s="37">
        <v>41609</v>
      </c>
      <c r="D90" s="27" t="s">
        <v>3</v>
      </c>
      <c r="E90" s="27" t="s">
        <v>3</v>
      </c>
      <c r="F90" s="27" t="s">
        <v>397</v>
      </c>
      <c r="I90" s="42">
        <v>-11045.75</v>
      </c>
    </row>
    <row r="91" spans="1:9" s="29" customFormat="1" x14ac:dyDescent="0.2">
      <c r="A91" s="28" t="s">
        <v>3</v>
      </c>
      <c r="B91" s="28" t="s">
        <v>3</v>
      </c>
      <c r="C91" s="36">
        <v>41639</v>
      </c>
      <c r="D91" s="28" t="s">
        <v>3</v>
      </c>
      <c r="E91" s="28" t="s">
        <v>3</v>
      </c>
      <c r="F91" s="28" t="s">
        <v>398</v>
      </c>
      <c r="G91" s="41"/>
      <c r="H91" s="41"/>
      <c r="I91" s="41">
        <f>SUBTOTAL(9, I90:I90)</f>
        <v>-11045.75</v>
      </c>
    </row>
    <row r="92" spans="1:9" x14ac:dyDescent="0.2">
      <c r="A92" s="27" t="s">
        <v>215</v>
      </c>
      <c r="B92" s="27" t="s">
        <v>57</v>
      </c>
      <c r="C92" s="37">
        <v>41609</v>
      </c>
      <c r="D92" s="27" t="s">
        <v>3</v>
      </c>
      <c r="E92" s="27" t="s">
        <v>3</v>
      </c>
      <c r="F92" s="27" t="s">
        <v>397</v>
      </c>
      <c r="I92" s="42">
        <v>-2640.15</v>
      </c>
    </row>
    <row r="93" spans="1:9" s="29" customFormat="1" x14ac:dyDescent="0.2">
      <c r="A93" s="28" t="s">
        <v>3</v>
      </c>
      <c r="B93" s="28" t="s">
        <v>3</v>
      </c>
      <c r="C93" s="36">
        <v>41639</v>
      </c>
      <c r="D93" s="28" t="s">
        <v>3</v>
      </c>
      <c r="E93" s="28" t="s">
        <v>3</v>
      </c>
      <c r="F93" s="28" t="s">
        <v>398</v>
      </c>
      <c r="G93" s="41"/>
      <c r="H93" s="41"/>
      <c r="I93" s="41">
        <f>SUBTOTAL(9, I92:I92)</f>
        <v>-2640.15</v>
      </c>
    </row>
    <row r="94" spans="1:9" x14ac:dyDescent="0.2">
      <c r="A94" s="27" t="s">
        <v>216</v>
      </c>
      <c r="B94" s="27" t="s">
        <v>58</v>
      </c>
      <c r="C94" s="37">
        <v>41609</v>
      </c>
      <c r="D94" s="27" t="s">
        <v>3</v>
      </c>
      <c r="E94" s="27" t="s">
        <v>3</v>
      </c>
      <c r="F94" s="27" t="s">
        <v>397</v>
      </c>
      <c r="I94" s="42">
        <v>-5167</v>
      </c>
    </row>
    <row r="95" spans="1:9" s="29" customFormat="1" x14ac:dyDescent="0.2">
      <c r="A95" s="28" t="s">
        <v>3</v>
      </c>
      <c r="B95" s="28" t="s">
        <v>3</v>
      </c>
      <c r="C95" s="36">
        <v>41639</v>
      </c>
      <c r="D95" s="28" t="s">
        <v>3</v>
      </c>
      <c r="E95" s="28" t="s">
        <v>3</v>
      </c>
      <c r="F95" s="28" t="s">
        <v>398</v>
      </c>
      <c r="G95" s="41"/>
      <c r="H95" s="41"/>
      <c r="I95" s="41">
        <f>SUBTOTAL(9, I94:I94)</f>
        <v>-5167</v>
      </c>
    </row>
    <row r="96" spans="1:9" x14ac:dyDescent="0.2">
      <c r="A96" s="27" t="s">
        <v>217</v>
      </c>
      <c r="B96" s="27" t="s">
        <v>59</v>
      </c>
      <c r="C96" s="37">
        <v>41609</v>
      </c>
      <c r="D96" s="27" t="s">
        <v>3</v>
      </c>
      <c r="E96" s="27" t="s">
        <v>3</v>
      </c>
      <c r="F96" s="27" t="s">
        <v>397</v>
      </c>
      <c r="I96" s="42">
        <v>-2000</v>
      </c>
    </row>
    <row r="97" spans="1:9" s="29" customFormat="1" x14ac:dyDescent="0.2">
      <c r="A97" s="28" t="s">
        <v>3</v>
      </c>
      <c r="B97" s="28" t="s">
        <v>3</v>
      </c>
      <c r="C97" s="36">
        <v>41639</v>
      </c>
      <c r="D97" s="28" t="s">
        <v>3</v>
      </c>
      <c r="E97" s="28" t="s">
        <v>3</v>
      </c>
      <c r="F97" s="28" t="s">
        <v>398</v>
      </c>
      <c r="G97" s="41"/>
      <c r="H97" s="41"/>
      <c r="I97" s="41">
        <f>SUBTOTAL(9, I96:I96)</f>
        <v>-2000</v>
      </c>
    </row>
    <row r="98" spans="1:9" x14ac:dyDescent="0.2">
      <c r="A98" s="27" t="s">
        <v>218</v>
      </c>
      <c r="B98" s="27" t="s">
        <v>60</v>
      </c>
      <c r="C98" s="37">
        <v>41609</v>
      </c>
      <c r="D98" s="27" t="s">
        <v>3</v>
      </c>
      <c r="E98" s="27" t="s">
        <v>3</v>
      </c>
      <c r="F98" s="27" t="s">
        <v>397</v>
      </c>
      <c r="I98" s="42">
        <v>-54</v>
      </c>
    </row>
    <row r="99" spans="1:9" s="29" customFormat="1" x14ac:dyDescent="0.2">
      <c r="A99" s="28" t="s">
        <v>3</v>
      </c>
      <c r="B99" s="28" t="s">
        <v>3</v>
      </c>
      <c r="C99" s="36">
        <v>41639</v>
      </c>
      <c r="D99" s="28" t="s">
        <v>3</v>
      </c>
      <c r="E99" s="28" t="s">
        <v>3</v>
      </c>
      <c r="F99" s="28" t="s">
        <v>398</v>
      </c>
      <c r="G99" s="41"/>
      <c r="H99" s="41"/>
      <c r="I99" s="41">
        <f>SUBTOTAL(9, I98:I98)</f>
        <v>-54</v>
      </c>
    </row>
    <row r="100" spans="1:9" x14ac:dyDescent="0.2">
      <c r="A100" s="27" t="s">
        <v>221</v>
      </c>
      <c r="B100" s="27" t="s">
        <v>63</v>
      </c>
      <c r="C100" s="37">
        <v>41609</v>
      </c>
      <c r="D100" s="27" t="s">
        <v>3</v>
      </c>
      <c r="E100" s="27" t="s">
        <v>3</v>
      </c>
      <c r="F100" s="27" t="s">
        <v>397</v>
      </c>
      <c r="I100" s="42">
        <v>-4000</v>
      </c>
    </row>
    <row r="101" spans="1:9" s="29" customFormat="1" x14ac:dyDescent="0.2">
      <c r="A101" s="28" t="s">
        <v>3</v>
      </c>
      <c r="B101" s="28" t="s">
        <v>3</v>
      </c>
      <c r="C101" s="36">
        <v>41639</v>
      </c>
      <c r="D101" s="28" t="s">
        <v>3</v>
      </c>
      <c r="E101" s="28" t="s">
        <v>3</v>
      </c>
      <c r="F101" s="28" t="s">
        <v>398</v>
      </c>
      <c r="G101" s="41"/>
      <c r="H101" s="41"/>
      <c r="I101" s="41">
        <f>SUBTOTAL(9, I100:I100)</f>
        <v>-4000</v>
      </c>
    </row>
    <row r="102" spans="1:9" x14ac:dyDescent="0.2">
      <c r="A102" s="27" t="s">
        <v>230</v>
      </c>
      <c r="B102" s="27" t="s">
        <v>67</v>
      </c>
      <c r="C102" s="37">
        <v>41609</v>
      </c>
      <c r="D102" s="27" t="s">
        <v>3</v>
      </c>
      <c r="E102" s="27" t="s">
        <v>3</v>
      </c>
      <c r="F102" s="27" t="s">
        <v>397</v>
      </c>
      <c r="I102" s="42">
        <v>-5000</v>
      </c>
    </row>
    <row r="103" spans="1:9" s="29" customFormat="1" x14ac:dyDescent="0.2">
      <c r="A103" s="28" t="s">
        <v>3</v>
      </c>
      <c r="B103" s="28" t="s">
        <v>3</v>
      </c>
      <c r="C103" s="36">
        <v>41639</v>
      </c>
      <c r="D103" s="28" t="s">
        <v>3</v>
      </c>
      <c r="E103" s="28" t="s">
        <v>3</v>
      </c>
      <c r="F103" s="28" t="s">
        <v>398</v>
      </c>
      <c r="G103" s="41"/>
      <c r="H103" s="41"/>
      <c r="I103" s="41">
        <f>SUBTOTAL(9, I102:I102)</f>
        <v>-5000</v>
      </c>
    </row>
    <row r="104" spans="1:9" x14ac:dyDescent="0.2">
      <c r="A104" s="27" t="s">
        <v>231</v>
      </c>
      <c r="B104" s="27" t="s">
        <v>68</v>
      </c>
      <c r="C104" s="37">
        <v>41609</v>
      </c>
      <c r="D104" s="27" t="s">
        <v>3</v>
      </c>
      <c r="E104" s="27" t="s">
        <v>3</v>
      </c>
      <c r="F104" s="27" t="s">
        <v>397</v>
      </c>
      <c r="I104" s="42">
        <v>-100000</v>
      </c>
    </row>
    <row r="105" spans="1:9" s="29" customFormat="1" x14ac:dyDescent="0.2">
      <c r="A105" s="28" t="s">
        <v>3</v>
      </c>
      <c r="B105" s="28" t="s">
        <v>3</v>
      </c>
      <c r="C105" s="36">
        <v>41639</v>
      </c>
      <c r="D105" s="28" t="s">
        <v>3</v>
      </c>
      <c r="E105" s="28" t="s">
        <v>3</v>
      </c>
      <c r="F105" s="28" t="s">
        <v>398</v>
      </c>
      <c r="G105" s="41"/>
      <c r="H105" s="41"/>
      <c r="I105" s="41">
        <f>SUBTOTAL(9, I104:I104)</f>
        <v>-100000</v>
      </c>
    </row>
    <row r="106" spans="1:9" x14ac:dyDescent="0.2">
      <c r="A106" s="27" t="s">
        <v>232</v>
      </c>
      <c r="B106" s="27" t="s">
        <v>69</v>
      </c>
      <c r="C106" s="37">
        <v>41609</v>
      </c>
      <c r="D106" s="27" t="s">
        <v>3</v>
      </c>
      <c r="E106" s="27" t="s">
        <v>3</v>
      </c>
      <c r="F106" s="27" t="s">
        <v>397</v>
      </c>
      <c r="I106" s="42">
        <v>-189037.6</v>
      </c>
    </row>
    <row r="107" spans="1:9" s="29" customFormat="1" x14ac:dyDescent="0.2">
      <c r="A107" s="28" t="s">
        <v>3</v>
      </c>
      <c r="B107" s="28" t="s">
        <v>3</v>
      </c>
      <c r="C107" s="36">
        <v>41639</v>
      </c>
      <c r="D107" s="28" t="s">
        <v>3</v>
      </c>
      <c r="E107" s="28" t="s">
        <v>3</v>
      </c>
      <c r="F107" s="28" t="s">
        <v>398</v>
      </c>
      <c r="G107" s="41"/>
      <c r="H107" s="41"/>
      <c r="I107" s="41">
        <f>SUBTOTAL(9, I106:I106)</f>
        <v>-189037.6</v>
      </c>
    </row>
    <row r="108" spans="1:9" x14ac:dyDescent="0.2">
      <c r="A108" s="27" t="s">
        <v>237</v>
      </c>
      <c r="B108" s="27" t="s">
        <v>78</v>
      </c>
      <c r="C108" s="37">
        <v>41609</v>
      </c>
      <c r="D108" s="27" t="s">
        <v>3</v>
      </c>
      <c r="E108" s="27" t="s">
        <v>3</v>
      </c>
      <c r="F108" s="27" t="s">
        <v>397</v>
      </c>
      <c r="I108" s="42">
        <v>-295</v>
      </c>
    </row>
    <row r="109" spans="1:9" s="29" customFormat="1" x14ac:dyDescent="0.2">
      <c r="A109" s="28" t="s">
        <v>3</v>
      </c>
      <c r="B109" s="28" t="s">
        <v>3</v>
      </c>
      <c r="C109" s="36">
        <v>41639</v>
      </c>
      <c r="D109" s="28" t="s">
        <v>3</v>
      </c>
      <c r="E109" s="28" t="s">
        <v>3</v>
      </c>
      <c r="F109" s="28" t="s">
        <v>398</v>
      </c>
      <c r="G109" s="41"/>
      <c r="H109" s="41"/>
      <c r="I109" s="41">
        <f>SUBTOTAL(9, I108:I108)</f>
        <v>-295</v>
      </c>
    </row>
    <row r="110" spans="1:9" x14ac:dyDescent="0.2">
      <c r="A110" s="27" t="s">
        <v>239</v>
      </c>
      <c r="B110" s="27" t="s">
        <v>79</v>
      </c>
      <c r="C110" s="37">
        <v>41609</v>
      </c>
      <c r="D110" s="27" t="s">
        <v>3</v>
      </c>
      <c r="E110" s="27" t="s">
        <v>3</v>
      </c>
      <c r="F110" s="27" t="s">
        <v>397</v>
      </c>
      <c r="I110" s="42">
        <v>-51697.86</v>
      </c>
    </row>
    <row r="111" spans="1:9" s="29" customFormat="1" x14ac:dyDescent="0.2">
      <c r="A111" s="28" t="s">
        <v>3</v>
      </c>
      <c r="B111" s="28" t="s">
        <v>3</v>
      </c>
      <c r="C111" s="36">
        <v>41639</v>
      </c>
      <c r="D111" s="28" t="s">
        <v>3</v>
      </c>
      <c r="E111" s="28" t="s">
        <v>3</v>
      </c>
      <c r="F111" s="28" t="s">
        <v>398</v>
      </c>
      <c r="G111" s="41"/>
      <c r="H111" s="41"/>
      <c r="I111" s="41">
        <f>SUBTOTAL(9, I110:I110)</f>
        <v>-51697.86</v>
      </c>
    </row>
    <row r="112" spans="1:9" x14ac:dyDescent="0.2">
      <c r="A112" s="27" t="s">
        <v>240</v>
      </c>
      <c r="B112" s="27" t="s">
        <v>80</v>
      </c>
      <c r="C112" s="37">
        <v>41609</v>
      </c>
      <c r="D112" s="27" t="s">
        <v>3</v>
      </c>
      <c r="E112" s="27" t="s">
        <v>3</v>
      </c>
      <c r="F112" s="27" t="s">
        <v>397</v>
      </c>
      <c r="I112" s="42">
        <v>-7293.1</v>
      </c>
    </row>
    <row r="113" spans="1:9" s="29" customFormat="1" x14ac:dyDescent="0.2">
      <c r="A113" s="28" t="s">
        <v>3</v>
      </c>
      <c r="B113" s="28" t="s">
        <v>3</v>
      </c>
      <c r="C113" s="36">
        <v>41639</v>
      </c>
      <c r="D113" s="28" t="s">
        <v>3</v>
      </c>
      <c r="E113" s="28" t="s">
        <v>3</v>
      </c>
      <c r="F113" s="28" t="s">
        <v>398</v>
      </c>
      <c r="G113" s="41"/>
      <c r="H113" s="41"/>
      <c r="I113" s="41">
        <f>SUBTOTAL(9, I112:I112)</f>
        <v>-7293.1</v>
      </c>
    </row>
    <row r="114" spans="1:9" x14ac:dyDescent="0.2">
      <c r="A114" s="27" t="s">
        <v>243</v>
      </c>
      <c r="B114" s="27" t="s">
        <v>81</v>
      </c>
      <c r="C114" s="37">
        <v>41609</v>
      </c>
      <c r="D114" s="27" t="s">
        <v>3</v>
      </c>
      <c r="E114" s="27" t="s">
        <v>3</v>
      </c>
      <c r="F114" s="27" t="s">
        <v>397</v>
      </c>
      <c r="I114" s="42">
        <v>-60392.26</v>
      </c>
    </row>
    <row r="115" spans="1:9" s="29" customFormat="1" x14ac:dyDescent="0.2">
      <c r="A115" s="28" t="s">
        <v>3</v>
      </c>
      <c r="B115" s="28" t="s">
        <v>3</v>
      </c>
      <c r="C115" s="36">
        <v>41639</v>
      </c>
      <c r="D115" s="28" t="s">
        <v>3</v>
      </c>
      <c r="E115" s="28" t="s">
        <v>3</v>
      </c>
      <c r="F115" s="28" t="s">
        <v>398</v>
      </c>
      <c r="G115" s="41"/>
      <c r="H115" s="41"/>
      <c r="I115" s="41">
        <f>SUBTOTAL(9, I114:I114)</f>
        <v>-60392.26</v>
      </c>
    </row>
    <row r="116" spans="1:9" x14ac:dyDescent="0.2">
      <c r="A116" s="27" t="s">
        <v>244</v>
      </c>
      <c r="B116" s="27" t="s">
        <v>82</v>
      </c>
      <c r="C116" s="37">
        <v>41609</v>
      </c>
      <c r="D116" s="27" t="s">
        <v>3</v>
      </c>
      <c r="E116" s="27" t="s">
        <v>3</v>
      </c>
      <c r="F116" s="27" t="s">
        <v>397</v>
      </c>
      <c r="I116" s="42">
        <v>-5204.1499999999996</v>
      </c>
    </row>
    <row r="117" spans="1:9" s="29" customFormat="1" x14ac:dyDescent="0.2">
      <c r="A117" s="28" t="s">
        <v>3</v>
      </c>
      <c r="B117" s="28" t="s">
        <v>3</v>
      </c>
      <c r="C117" s="36">
        <v>41639</v>
      </c>
      <c r="D117" s="28" t="s">
        <v>3</v>
      </c>
      <c r="E117" s="28" t="s">
        <v>3</v>
      </c>
      <c r="F117" s="28" t="s">
        <v>398</v>
      </c>
      <c r="G117" s="41"/>
      <c r="H117" s="41"/>
      <c r="I117" s="41">
        <f>SUBTOTAL(9, I116:I116)</f>
        <v>-5204.1499999999996</v>
      </c>
    </row>
    <row r="118" spans="1:9" x14ac:dyDescent="0.2">
      <c r="A118" s="27" t="s">
        <v>247</v>
      </c>
      <c r="B118" s="27" t="s">
        <v>83</v>
      </c>
      <c r="C118" s="37">
        <v>41609</v>
      </c>
      <c r="D118" s="27" t="s">
        <v>3</v>
      </c>
      <c r="E118" s="27" t="s">
        <v>3</v>
      </c>
      <c r="F118" s="27" t="s">
        <v>397</v>
      </c>
      <c r="I118" s="42">
        <v>-7058.12</v>
      </c>
    </row>
    <row r="119" spans="1:9" s="29" customFormat="1" x14ac:dyDescent="0.2">
      <c r="A119" s="28" t="s">
        <v>3</v>
      </c>
      <c r="B119" s="28" t="s">
        <v>3</v>
      </c>
      <c r="C119" s="36">
        <v>41639</v>
      </c>
      <c r="D119" s="28" t="s">
        <v>3</v>
      </c>
      <c r="E119" s="28" t="s">
        <v>3</v>
      </c>
      <c r="F119" s="28" t="s">
        <v>398</v>
      </c>
      <c r="G119" s="41"/>
      <c r="H119" s="41"/>
      <c r="I119" s="41">
        <f>SUBTOTAL(9, I118:I118)</f>
        <v>-7058.12</v>
      </c>
    </row>
    <row r="120" spans="1:9" x14ac:dyDescent="0.2">
      <c r="A120" s="27" t="s">
        <v>248</v>
      </c>
      <c r="B120" s="27" t="s">
        <v>84</v>
      </c>
      <c r="C120" s="37">
        <v>41609</v>
      </c>
      <c r="D120" s="27" t="s">
        <v>3</v>
      </c>
      <c r="E120" s="27" t="s">
        <v>3</v>
      </c>
      <c r="F120" s="27" t="s">
        <v>397</v>
      </c>
      <c r="I120" s="42">
        <v>-26975.53</v>
      </c>
    </row>
    <row r="121" spans="1:9" s="29" customFormat="1" x14ac:dyDescent="0.2">
      <c r="A121" s="28" t="s">
        <v>3</v>
      </c>
      <c r="B121" s="28" t="s">
        <v>3</v>
      </c>
      <c r="C121" s="36">
        <v>41639</v>
      </c>
      <c r="D121" s="28" t="s">
        <v>3</v>
      </c>
      <c r="E121" s="28" t="s">
        <v>3</v>
      </c>
      <c r="F121" s="28" t="s">
        <v>398</v>
      </c>
      <c r="G121" s="41"/>
      <c r="H121" s="41"/>
      <c r="I121" s="41">
        <f>SUBTOTAL(9, I120:I120)</f>
        <v>-26975.53</v>
      </c>
    </row>
    <row r="122" spans="1:9" x14ac:dyDescent="0.2">
      <c r="A122" s="27" t="s">
        <v>249</v>
      </c>
      <c r="B122" s="27" t="s">
        <v>85</v>
      </c>
      <c r="C122" s="37">
        <v>41609</v>
      </c>
      <c r="D122" s="27" t="s">
        <v>3</v>
      </c>
      <c r="E122" s="27" t="s">
        <v>3</v>
      </c>
      <c r="F122" s="27" t="s">
        <v>397</v>
      </c>
      <c r="I122" s="42">
        <v>-45</v>
      </c>
    </row>
    <row r="123" spans="1:9" s="29" customFormat="1" x14ac:dyDescent="0.2">
      <c r="A123" s="28" t="s">
        <v>3</v>
      </c>
      <c r="B123" s="28" t="s">
        <v>3</v>
      </c>
      <c r="C123" s="36">
        <v>41639</v>
      </c>
      <c r="D123" s="28" t="s">
        <v>3</v>
      </c>
      <c r="E123" s="28" t="s">
        <v>3</v>
      </c>
      <c r="F123" s="28" t="s">
        <v>398</v>
      </c>
      <c r="G123" s="41"/>
      <c r="H123" s="41"/>
      <c r="I123" s="41">
        <f>SUBTOTAL(9, I122:I122)</f>
        <v>-45</v>
      </c>
    </row>
    <row r="124" spans="1:9" x14ac:dyDescent="0.2">
      <c r="A124" s="27" t="s">
        <v>250</v>
      </c>
      <c r="B124" s="27" t="s">
        <v>86</v>
      </c>
      <c r="C124" s="37">
        <v>41609</v>
      </c>
      <c r="D124" s="27" t="s">
        <v>3</v>
      </c>
      <c r="E124" s="27" t="s">
        <v>3</v>
      </c>
      <c r="F124" s="27" t="s">
        <v>397</v>
      </c>
      <c r="I124" s="42">
        <v>-67637.11</v>
      </c>
    </row>
    <row r="125" spans="1:9" s="29" customFormat="1" x14ac:dyDescent="0.2">
      <c r="A125" s="28" t="s">
        <v>3</v>
      </c>
      <c r="B125" s="28" t="s">
        <v>3</v>
      </c>
      <c r="C125" s="36">
        <v>41639</v>
      </c>
      <c r="D125" s="28" t="s">
        <v>3</v>
      </c>
      <c r="E125" s="28" t="s">
        <v>3</v>
      </c>
      <c r="F125" s="28" t="s">
        <v>398</v>
      </c>
      <c r="G125" s="41"/>
      <c r="H125" s="41"/>
      <c r="I125" s="41">
        <f>SUBTOTAL(9, I124:I124)</f>
        <v>-67637.11</v>
      </c>
    </row>
    <row r="126" spans="1:9" x14ac:dyDescent="0.2">
      <c r="A126" s="27" t="s">
        <v>251</v>
      </c>
      <c r="B126" s="27" t="s">
        <v>87</v>
      </c>
      <c r="C126" s="37">
        <v>41609</v>
      </c>
      <c r="D126" s="27" t="s">
        <v>3</v>
      </c>
      <c r="E126" s="27" t="s">
        <v>3</v>
      </c>
      <c r="F126" s="27" t="s">
        <v>397</v>
      </c>
      <c r="I126" s="42">
        <v>-11483.74</v>
      </c>
    </row>
    <row r="127" spans="1:9" s="29" customFormat="1" x14ac:dyDescent="0.2">
      <c r="A127" s="28" t="s">
        <v>3</v>
      </c>
      <c r="B127" s="28" t="s">
        <v>3</v>
      </c>
      <c r="C127" s="36">
        <v>41639</v>
      </c>
      <c r="D127" s="28" t="s">
        <v>3</v>
      </c>
      <c r="E127" s="28" t="s">
        <v>3</v>
      </c>
      <c r="F127" s="28" t="s">
        <v>398</v>
      </c>
      <c r="G127" s="41"/>
      <c r="H127" s="41"/>
      <c r="I127" s="41">
        <f>SUBTOTAL(9, I126:I126)</f>
        <v>-11483.74</v>
      </c>
    </row>
    <row r="128" spans="1:9" x14ac:dyDescent="0.2">
      <c r="A128" s="27" t="s">
        <v>252</v>
      </c>
      <c r="B128" s="27" t="s">
        <v>88</v>
      </c>
      <c r="C128" s="37">
        <v>41609</v>
      </c>
      <c r="D128" s="27" t="s">
        <v>3</v>
      </c>
      <c r="E128" s="27" t="s">
        <v>3</v>
      </c>
      <c r="F128" s="27" t="s">
        <v>397</v>
      </c>
      <c r="I128" s="42">
        <v>-8661.39</v>
      </c>
    </row>
    <row r="129" spans="1:9" s="29" customFormat="1" x14ac:dyDescent="0.2">
      <c r="A129" s="28" t="s">
        <v>3</v>
      </c>
      <c r="B129" s="28" t="s">
        <v>3</v>
      </c>
      <c r="C129" s="36">
        <v>41639</v>
      </c>
      <c r="D129" s="28" t="s">
        <v>3</v>
      </c>
      <c r="E129" s="28" t="s">
        <v>3</v>
      </c>
      <c r="F129" s="28" t="s">
        <v>398</v>
      </c>
      <c r="G129" s="41"/>
      <c r="H129" s="41"/>
      <c r="I129" s="41">
        <f>SUBTOTAL(9, I128:I128)</f>
        <v>-8661.39</v>
      </c>
    </row>
    <row r="130" spans="1:9" x14ac:dyDescent="0.2">
      <c r="A130" s="27" t="s">
        <v>253</v>
      </c>
      <c r="B130" s="27" t="s">
        <v>89</v>
      </c>
      <c r="C130" s="37">
        <v>41609</v>
      </c>
      <c r="D130" s="27" t="s">
        <v>3</v>
      </c>
      <c r="E130" s="27" t="s">
        <v>3</v>
      </c>
      <c r="F130" s="27" t="s">
        <v>397</v>
      </c>
      <c r="I130" s="42">
        <v>-9152.4500000000007</v>
      </c>
    </row>
    <row r="131" spans="1:9" s="29" customFormat="1" x14ac:dyDescent="0.2">
      <c r="A131" s="28" t="s">
        <v>3</v>
      </c>
      <c r="B131" s="28" t="s">
        <v>3</v>
      </c>
      <c r="C131" s="36">
        <v>41639</v>
      </c>
      <c r="D131" s="28" t="s">
        <v>3</v>
      </c>
      <c r="E131" s="28" t="s">
        <v>3</v>
      </c>
      <c r="F131" s="28" t="s">
        <v>398</v>
      </c>
      <c r="G131" s="41"/>
      <c r="H131" s="41"/>
      <c r="I131" s="41">
        <f>SUBTOTAL(9, I130:I130)</f>
        <v>-9152.4500000000007</v>
      </c>
    </row>
    <row r="132" spans="1:9" x14ac:dyDescent="0.2">
      <c r="A132" s="27" t="s">
        <v>260</v>
      </c>
      <c r="B132" s="27" t="s">
        <v>90</v>
      </c>
      <c r="C132" s="37">
        <v>41609</v>
      </c>
      <c r="D132" s="27" t="s">
        <v>3</v>
      </c>
      <c r="E132" s="27" t="s">
        <v>3</v>
      </c>
      <c r="F132" s="27" t="s">
        <v>397</v>
      </c>
      <c r="I132" s="42">
        <v>-25600</v>
      </c>
    </row>
    <row r="133" spans="1:9" s="29" customFormat="1" x14ac:dyDescent="0.2">
      <c r="A133" s="28" t="s">
        <v>3</v>
      </c>
      <c r="B133" s="28" t="s">
        <v>3</v>
      </c>
      <c r="C133" s="36">
        <v>41639</v>
      </c>
      <c r="D133" s="28" t="s">
        <v>3</v>
      </c>
      <c r="E133" s="28" t="s">
        <v>3</v>
      </c>
      <c r="F133" s="28" t="s">
        <v>398</v>
      </c>
      <c r="G133" s="41"/>
      <c r="H133" s="41"/>
      <c r="I133" s="41">
        <f>SUBTOTAL(9, I132:I132)</f>
        <v>-25600</v>
      </c>
    </row>
    <row r="134" spans="1:9" x14ac:dyDescent="0.2">
      <c r="A134" s="27" t="s">
        <v>265</v>
      </c>
      <c r="B134" s="27" t="s">
        <v>91</v>
      </c>
      <c r="C134" s="37">
        <v>41609</v>
      </c>
      <c r="D134" s="27" t="s">
        <v>3</v>
      </c>
      <c r="E134" s="27" t="s">
        <v>3</v>
      </c>
      <c r="F134" s="27" t="s">
        <v>397</v>
      </c>
      <c r="I134" s="42">
        <v>155.62</v>
      </c>
    </row>
    <row r="135" spans="1:9" s="29" customFormat="1" x14ac:dyDescent="0.2">
      <c r="A135" s="28" t="s">
        <v>3</v>
      </c>
      <c r="B135" s="28" t="s">
        <v>3</v>
      </c>
      <c r="C135" s="36">
        <v>41639</v>
      </c>
      <c r="D135" s="28" t="s">
        <v>3</v>
      </c>
      <c r="E135" s="28" t="s">
        <v>3</v>
      </c>
      <c r="F135" s="28" t="s">
        <v>398</v>
      </c>
      <c r="G135" s="41"/>
      <c r="H135" s="41"/>
      <c r="I135" s="41">
        <f>SUBTOTAL(9, I134:I134)</f>
        <v>155.62</v>
      </c>
    </row>
    <row r="136" spans="1:9" x14ac:dyDescent="0.2">
      <c r="A136" s="27" t="s">
        <v>266</v>
      </c>
      <c r="B136" s="27" t="s">
        <v>94</v>
      </c>
      <c r="C136" s="37">
        <v>41609</v>
      </c>
      <c r="D136" s="27" t="s">
        <v>3</v>
      </c>
      <c r="E136" s="27" t="s">
        <v>3</v>
      </c>
      <c r="F136" s="27" t="s">
        <v>397</v>
      </c>
      <c r="I136" s="42">
        <v>-68.5</v>
      </c>
    </row>
    <row r="137" spans="1:9" s="29" customFormat="1" x14ac:dyDescent="0.2">
      <c r="A137" s="28" t="s">
        <v>3</v>
      </c>
      <c r="B137" s="28" t="s">
        <v>3</v>
      </c>
      <c r="C137" s="36">
        <v>41639</v>
      </c>
      <c r="D137" s="28" t="s">
        <v>3</v>
      </c>
      <c r="E137" s="28" t="s">
        <v>3</v>
      </c>
      <c r="F137" s="28" t="s">
        <v>398</v>
      </c>
      <c r="G137" s="41"/>
      <c r="H137" s="41"/>
      <c r="I137" s="41">
        <f>SUBTOTAL(9, I136:I136)</f>
        <v>-68.5</v>
      </c>
    </row>
    <row r="138" spans="1:9" x14ac:dyDescent="0.2">
      <c r="A138" s="27" t="s">
        <v>267</v>
      </c>
      <c r="B138" s="27" t="s">
        <v>95</v>
      </c>
      <c r="C138" s="37">
        <v>41609</v>
      </c>
      <c r="D138" s="27" t="s">
        <v>3</v>
      </c>
      <c r="E138" s="27" t="s">
        <v>3</v>
      </c>
      <c r="F138" s="27" t="s">
        <v>397</v>
      </c>
      <c r="I138" s="42">
        <v>20954.25</v>
      </c>
    </row>
    <row r="139" spans="1:9" s="29" customFormat="1" x14ac:dyDescent="0.2">
      <c r="A139" s="28" t="s">
        <v>3</v>
      </c>
      <c r="B139" s="28" t="s">
        <v>3</v>
      </c>
      <c r="C139" s="36">
        <v>41639</v>
      </c>
      <c r="D139" s="28" t="s">
        <v>3</v>
      </c>
      <c r="E139" s="28" t="s">
        <v>3</v>
      </c>
      <c r="F139" s="28" t="s">
        <v>398</v>
      </c>
      <c r="G139" s="41"/>
      <c r="H139" s="41"/>
      <c r="I139" s="41">
        <f>SUBTOTAL(9, I138:I138)</f>
        <v>20954.25</v>
      </c>
    </row>
    <row r="140" spans="1:9" x14ac:dyDescent="0.2">
      <c r="A140" s="27" t="s">
        <v>268</v>
      </c>
      <c r="B140" s="27" t="s">
        <v>96</v>
      </c>
      <c r="C140" s="37">
        <v>41609</v>
      </c>
      <c r="D140" s="27" t="s">
        <v>3</v>
      </c>
      <c r="E140" s="27" t="s">
        <v>3</v>
      </c>
      <c r="F140" s="27" t="s">
        <v>397</v>
      </c>
      <c r="I140" s="42">
        <v>2361.37</v>
      </c>
    </row>
    <row r="141" spans="1:9" s="29" customFormat="1" x14ac:dyDescent="0.2">
      <c r="A141" s="28" t="s">
        <v>3</v>
      </c>
      <c r="B141" s="28" t="s">
        <v>3</v>
      </c>
      <c r="C141" s="36">
        <v>41639</v>
      </c>
      <c r="D141" s="28" t="s">
        <v>3</v>
      </c>
      <c r="E141" s="28" t="s">
        <v>3</v>
      </c>
      <c r="F141" s="28" t="s">
        <v>398</v>
      </c>
      <c r="G141" s="41"/>
      <c r="H141" s="41"/>
      <c r="I141" s="41">
        <f>SUBTOTAL(9, I140:I140)</f>
        <v>2361.37</v>
      </c>
    </row>
    <row r="142" spans="1:9" x14ac:dyDescent="0.2">
      <c r="A142" s="27" t="s">
        <v>271</v>
      </c>
      <c r="B142" s="27" t="s">
        <v>97</v>
      </c>
      <c r="C142" s="37">
        <v>41609</v>
      </c>
      <c r="D142" s="27" t="s">
        <v>3</v>
      </c>
      <c r="E142" s="27" t="s">
        <v>3</v>
      </c>
      <c r="F142" s="27" t="s">
        <v>397</v>
      </c>
      <c r="I142" s="42">
        <v>24238.799999999999</v>
      </c>
    </row>
    <row r="143" spans="1:9" s="29" customFormat="1" x14ac:dyDescent="0.2">
      <c r="A143" s="28" t="s">
        <v>3</v>
      </c>
      <c r="B143" s="28" t="s">
        <v>3</v>
      </c>
      <c r="C143" s="36">
        <v>41639</v>
      </c>
      <c r="D143" s="28" t="s">
        <v>3</v>
      </c>
      <c r="E143" s="28" t="s">
        <v>3</v>
      </c>
      <c r="F143" s="28" t="s">
        <v>398</v>
      </c>
      <c r="G143" s="41"/>
      <c r="H143" s="41"/>
      <c r="I143" s="41">
        <f>SUBTOTAL(9, I142:I142)</f>
        <v>24238.799999999999</v>
      </c>
    </row>
    <row r="144" spans="1:9" x14ac:dyDescent="0.2">
      <c r="A144" s="27" t="s">
        <v>272</v>
      </c>
      <c r="B144" s="27" t="s">
        <v>98</v>
      </c>
      <c r="C144" s="37">
        <v>41609</v>
      </c>
      <c r="D144" s="27" t="s">
        <v>3</v>
      </c>
      <c r="E144" s="27" t="s">
        <v>3</v>
      </c>
      <c r="F144" s="27" t="s">
        <v>397</v>
      </c>
      <c r="I144" s="42">
        <v>2060.04</v>
      </c>
    </row>
    <row r="145" spans="1:9" s="29" customFormat="1" x14ac:dyDescent="0.2">
      <c r="A145" s="28" t="s">
        <v>3</v>
      </c>
      <c r="B145" s="28" t="s">
        <v>3</v>
      </c>
      <c r="C145" s="36">
        <v>41639</v>
      </c>
      <c r="D145" s="28" t="s">
        <v>3</v>
      </c>
      <c r="E145" s="28" t="s">
        <v>3</v>
      </c>
      <c r="F145" s="28" t="s">
        <v>398</v>
      </c>
      <c r="G145" s="41"/>
      <c r="H145" s="41"/>
      <c r="I145" s="41">
        <f>SUBTOTAL(9, I144:I144)</f>
        <v>2060.04</v>
      </c>
    </row>
    <row r="146" spans="1:9" x14ac:dyDescent="0.2">
      <c r="A146" s="27" t="s">
        <v>275</v>
      </c>
      <c r="B146" s="27" t="s">
        <v>99</v>
      </c>
      <c r="C146" s="37">
        <v>41609</v>
      </c>
      <c r="D146" s="27" t="s">
        <v>3</v>
      </c>
      <c r="E146" s="27" t="s">
        <v>3</v>
      </c>
      <c r="F146" s="27" t="s">
        <v>397</v>
      </c>
      <c r="I146" s="42">
        <v>2813.85</v>
      </c>
    </row>
    <row r="147" spans="1:9" s="29" customFormat="1" x14ac:dyDescent="0.2">
      <c r="A147" s="28" t="s">
        <v>3</v>
      </c>
      <c r="B147" s="28" t="s">
        <v>3</v>
      </c>
      <c r="C147" s="36">
        <v>41639</v>
      </c>
      <c r="D147" s="28" t="s">
        <v>3</v>
      </c>
      <c r="E147" s="28" t="s">
        <v>3</v>
      </c>
      <c r="F147" s="28" t="s">
        <v>398</v>
      </c>
      <c r="G147" s="41"/>
      <c r="H147" s="41"/>
      <c r="I147" s="41">
        <f>SUBTOTAL(9, I146:I146)</f>
        <v>2813.85</v>
      </c>
    </row>
    <row r="148" spans="1:9" x14ac:dyDescent="0.2">
      <c r="A148" s="27" t="s">
        <v>280</v>
      </c>
      <c r="B148" s="27" t="s">
        <v>100</v>
      </c>
      <c r="C148" s="37">
        <v>41609</v>
      </c>
      <c r="D148" s="27" t="s">
        <v>3</v>
      </c>
      <c r="E148" s="27" t="s">
        <v>3</v>
      </c>
      <c r="F148" s="27" t="s">
        <v>397</v>
      </c>
      <c r="I148" s="42">
        <v>3423.6</v>
      </c>
    </row>
    <row r="149" spans="1:9" s="29" customFormat="1" x14ac:dyDescent="0.2">
      <c r="A149" s="28" t="s">
        <v>3</v>
      </c>
      <c r="B149" s="28" t="s">
        <v>3</v>
      </c>
      <c r="C149" s="36">
        <v>41639</v>
      </c>
      <c r="D149" s="28" t="s">
        <v>3</v>
      </c>
      <c r="E149" s="28" t="s">
        <v>3</v>
      </c>
      <c r="F149" s="28" t="s">
        <v>398</v>
      </c>
      <c r="G149" s="41"/>
      <c r="H149" s="41"/>
      <c r="I149" s="41">
        <f>SUBTOTAL(9, I148:I148)</f>
        <v>3423.6</v>
      </c>
    </row>
    <row r="150" spans="1:9" x14ac:dyDescent="0.2">
      <c r="A150" s="27" t="s">
        <v>281</v>
      </c>
      <c r="B150" s="27" t="s">
        <v>101</v>
      </c>
      <c r="C150" s="37">
        <v>41609</v>
      </c>
      <c r="D150" s="27" t="s">
        <v>3</v>
      </c>
      <c r="E150" s="27" t="s">
        <v>3</v>
      </c>
      <c r="F150" s="27" t="s">
        <v>397</v>
      </c>
      <c r="I150" s="42">
        <v>3450.65</v>
      </c>
    </row>
    <row r="151" spans="1:9" s="29" customFormat="1" x14ac:dyDescent="0.2">
      <c r="A151" s="28" t="s">
        <v>3</v>
      </c>
      <c r="B151" s="28" t="s">
        <v>3</v>
      </c>
      <c r="C151" s="36">
        <v>41639</v>
      </c>
      <c r="D151" s="28" t="s">
        <v>3</v>
      </c>
      <c r="E151" s="28" t="s">
        <v>3</v>
      </c>
      <c r="F151" s="28" t="s">
        <v>398</v>
      </c>
      <c r="G151" s="41"/>
      <c r="H151" s="41"/>
      <c r="I151" s="41">
        <f>SUBTOTAL(9, I150:I150)</f>
        <v>3450.65</v>
      </c>
    </row>
    <row r="152" spans="1:9" x14ac:dyDescent="0.2">
      <c r="A152" s="27" t="s">
        <v>282</v>
      </c>
      <c r="B152" s="27" t="s">
        <v>102</v>
      </c>
      <c r="C152" s="37">
        <v>41609</v>
      </c>
      <c r="D152" s="27" t="s">
        <v>3</v>
      </c>
      <c r="E152" s="27" t="s">
        <v>3</v>
      </c>
      <c r="F152" s="27" t="s">
        <v>397</v>
      </c>
      <c r="I152" s="42">
        <v>4075.97</v>
      </c>
    </row>
    <row r="153" spans="1:9" s="29" customFormat="1" x14ac:dyDescent="0.2">
      <c r="A153" s="28" t="s">
        <v>3</v>
      </c>
      <c r="B153" s="28" t="s">
        <v>3</v>
      </c>
      <c r="C153" s="36">
        <v>41639</v>
      </c>
      <c r="D153" s="28" t="s">
        <v>3</v>
      </c>
      <c r="E153" s="28" t="s">
        <v>3</v>
      </c>
      <c r="F153" s="28" t="s">
        <v>398</v>
      </c>
      <c r="G153" s="41"/>
      <c r="H153" s="41"/>
      <c r="I153" s="41">
        <f>SUBTOTAL(9, I152:I152)</f>
        <v>4075.97</v>
      </c>
    </row>
    <row r="154" spans="1:9" x14ac:dyDescent="0.2">
      <c r="A154" s="27" t="s">
        <v>293</v>
      </c>
      <c r="B154" s="27" t="s">
        <v>103</v>
      </c>
      <c r="C154" s="37">
        <v>41609</v>
      </c>
      <c r="D154" s="27" t="s">
        <v>3</v>
      </c>
      <c r="E154" s="27" t="s">
        <v>3</v>
      </c>
      <c r="F154" s="27" t="s">
        <v>397</v>
      </c>
      <c r="I154" s="42">
        <v>3062.5</v>
      </c>
    </row>
    <row r="155" spans="1:9" s="29" customFormat="1" x14ac:dyDescent="0.2">
      <c r="A155" s="28" t="s">
        <v>3</v>
      </c>
      <c r="B155" s="28" t="s">
        <v>3</v>
      </c>
      <c r="C155" s="36">
        <v>41639</v>
      </c>
      <c r="D155" s="28" t="s">
        <v>3</v>
      </c>
      <c r="E155" s="28" t="s">
        <v>3</v>
      </c>
      <c r="F155" s="28" t="s">
        <v>398</v>
      </c>
      <c r="G155" s="41"/>
      <c r="H155" s="41"/>
      <c r="I155" s="41">
        <f>SUBTOTAL(9, I154:I154)</f>
        <v>3062.5</v>
      </c>
    </row>
    <row r="156" spans="1:9" x14ac:dyDescent="0.2">
      <c r="A156" s="27" t="s">
        <v>296</v>
      </c>
      <c r="B156" s="27" t="s">
        <v>104</v>
      </c>
      <c r="C156" s="37">
        <v>41609</v>
      </c>
      <c r="D156" s="27" t="s">
        <v>3</v>
      </c>
      <c r="E156" s="27" t="s">
        <v>3</v>
      </c>
      <c r="F156" s="27" t="s">
        <v>397</v>
      </c>
      <c r="I156" s="42">
        <v>1567.45</v>
      </c>
    </row>
    <row r="157" spans="1:9" s="29" customFormat="1" x14ac:dyDescent="0.2">
      <c r="A157" s="28" t="s">
        <v>3</v>
      </c>
      <c r="B157" s="28" t="s">
        <v>3</v>
      </c>
      <c r="C157" s="36">
        <v>41639</v>
      </c>
      <c r="D157" s="28" t="s">
        <v>3</v>
      </c>
      <c r="E157" s="28" t="s">
        <v>3</v>
      </c>
      <c r="F157" s="28" t="s">
        <v>398</v>
      </c>
      <c r="G157" s="41"/>
      <c r="H157" s="41"/>
      <c r="I157" s="41">
        <f>SUBTOTAL(9, I156:I156)</f>
        <v>1567.45</v>
      </c>
    </row>
    <row r="158" spans="1:9" x14ac:dyDescent="0.2">
      <c r="A158" s="27" t="s">
        <v>301</v>
      </c>
      <c r="B158" s="27" t="s">
        <v>105</v>
      </c>
      <c r="C158" s="37">
        <v>41609</v>
      </c>
      <c r="D158" s="27" t="s">
        <v>3</v>
      </c>
      <c r="E158" s="27" t="s">
        <v>3</v>
      </c>
      <c r="F158" s="27" t="s">
        <v>397</v>
      </c>
      <c r="I158" s="42">
        <v>9668.5</v>
      </c>
    </row>
    <row r="159" spans="1:9" s="29" customFormat="1" x14ac:dyDescent="0.2">
      <c r="A159" s="28" t="s">
        <v>3</v>
      </c>
      <c r="B159" s="28" t="s">
        <v>3</v>
      </c>
      <c r="C159" s="36">
        <v>41639</v>
      </c>
      <c r="D159" s="28" t="s">
        <v>3</v>
      </c>
      <c r="E159" s="28" t="s">
        <v>3</v>
      </c>
      <c r="F159" s="28" t="s">
        <v>398</v>
      </c>
      <c r="G159" s="41"/>
      <c r="H159" s="41"/>
      <c r="I159" s="41">
        <f>SUBTOTAL(9, I158:I158)</f>
        <v>9668.5</v>
      </c>
    </row>
    <row r="160" spans="1:9" x14ac:dyDescent="0.2">
      <c r="A160" s="27" t="s">
        <v>306</v>
      </c>
      <c r="B160" s="27" t="s">
        <v>106</v>
      </c>
      <c r="C160" s="37">
        <v>41609</v>
      </c>
      <c r="D160" s="27" t="s">
        <v>3</v>
      </c>
      <c r="E160" s="27" t="s">
        <v>3</v>
      </c>
      <c r="F160" s="27" t="s">
        <v>397</v>
      </c>
      <c r="I160" s="42">
        <v>335.5</v>
      </c>
    </row>
    <row r="161" spans="1:9" s="29" customFormat="1" x14ac:dyDescent="0.2">
      <c r="A161" s="28" t="s">
        <v>3</v>
      </c>
      <c r="B161" s="28" t="s">
        <v>3</v>
      </c>
      <c r="C161" s="36">
        <v>41639</v>
      </c>
      <c r="D161" s="28" t="s">
        <v>3</v>
      </c>
      <c r="E161" s="28" t="s">
        <v>3</v>
      </c>
      <c r="F161" s="28" t="s">
        <v>398</v>
      </c>
      <c r="G161" s="41"/>
      <c r="H161" s="41"/>
      <c r="I161" s="41">
        <f>SUBTOTAL(9, I160:I160)</f>
        <v>335.5</v>
      </c>
    </row>
    <row r="162" spans="1:9" x14ac:dyDescent="0.2">
      <c r="A162" s="27" t="s">
        <v>313</v>
      </c>
      <c r="B162" s="27" t="s">
        <v>110</v>
      </c>
      <c r="C162" s="37">
        <v>41609</v>
      </c>
      <c r="D162" s="27" t="s">
        <v>3</v>
      </c>
      <c r="E162" s="27" t="s">
        <v>3</v>
      </c>
      <c r="F162" s="27" t="s">
        <v>397</v>
      </c>
      <c r="I162" s="42">
        <v>50</v>
      </c>
    </row>
    <row r="163" spans="1:9" s="29" customFormat="1" x14ac:dyDescent="0.2">
      <c r="A163" s="28" t="s">
        <v>3</v>
      </c>
      <c r="B163" s="28" t="s">
        <v>3</v>
      </c>
      <c r="C163" s="36">
        <v>41639</v>
      </c>
      <c r="D163" s="28" t="s">
        <v>3</v>
      </c>
      <c r="E163" s="28" t="s">
        <v>3</v>
      </c>
      <c r="F163" s="28" t="s">
        <v>398</v>
      </c>
      <c r="G163" s="41"/>
      <c r="H163" s="41"/>
      <c r="I163" s="41">
        <f>SUBTOTAL(9, I162:I162)</f>
        <v>50</v>
      </c>
    </row>
    <row r="164" spans="1:9" x14ac:dyDescent="0.2">
      <c r="A164" s="27" t="s">
        <v>322</v>
      </c>
      <c r="B164" s="27" t="s">
        <v>111</v>
      </c>
      <c r="C164" s="37">
        <v>41609</v>
      </c>
      <c r="D164" s="27" t="s">
        <v>3</v>
      </c>
      <c r="E164" s="27" t="s">
        <v>3</v>
      </c>
      <c r="F164" s="27" t="s">
        <v>397</v>
      </c>
      <c r="I164" s="42">
        <v>1325</v>
      </c>
    </row>
    <row r="165" spans="1:9" s="29" customFormat="1" x14ac:dyDescent="0.2">
      <c r="A165" s="28" t="s">
        <v>3</v>
      </c>
      <c r="B165" s="28" t="s">
        <v>3</v>
      </c>
      <c r="C165" s="36">
        <v>41639</v>
      </c>
      <c r="D165" s="28" t="s">
        <v>3</v>
      </c>
      <c r="E165" s="28" t="s">
        <v>3</v>
      </c>
      <c r="F165" s="28" t="s">
        <v>398</v>
      </c>
      <c r="G165" s="41"/>
      <c r="H165" s="41"/>
      <c r="I165" s="41">
        <f>SUBTOTAL(9, I164:I164)</f>
        <v>1325</v>
      </c>
    </row>
    <row r="166" spans="1:9" x14ac:dyDescent="0.2">
      <c r="A166" s="27" t="s">
        <v>325</v>
      </c>
      <c r="B166" s="27" t="s">
        <v>112</v>
      </c>
      <c r="C166" s="37">
        <v>41609</v>
      </c>
      <c r="D166" s="27" t="s">
        <v>3</v>
      </c>
      <c r="E166" s="27" t="s">
        <v>3</v>
      </c>
      <c r="F166" s="27" t="s">
        <v>397</v>
      </c>
      <c r="I166" s="42">
        <v>274.56</v>
      </c>
    </row>
    <row r="167" spans="1:9" s="29" customFormat="1" x14ac:dyDescent="0.2">
      <c r="A167" s="28" t="s">
        <v>3</v>
      </c>
      <c r="B167" s="28" t="s">
        <v>3</v>
      </c>
      <c r="C167" s="36">
        <v>41639</v>
      </c>
      <c r="D167" s="28" t="s">
        <v>3</v>
      </c>
      <c r="E167" s="28" t="s">
        <v>3</v>
      </c>
      <c r="F167" s="28" t="s">
        <v>398</v>
      </c>
      <c r="G167" s="41"/>
      <c r="H167" s="41"/>
      <c r="I167" s="41">
        <f>SUBTOTAL(9, I166:I166)</f>
        <v>274.56</v>
      </c>
    </row>
    <row r="168" spans="1:9" x14ac:dyDescent="0.2">
      <c r="A168" s="27" t="s">
        <v>326</v>
      </c>
      <c r="B168" s="27" t="s">
        <v>113</v>
      </c>
      <c r="C168" s="37">
        <v>41609</v>
      </c>
      <c r="D168" s="27" t="s">
        <v>3</v>
      </c>
      <c r="E168" s="27" t="s">
        <v>3</v>
      </c>
      <c r="F168" s="27" t="s">
        <v>397</v>
      </c>
      <c r="I168" s="42">
        <v>1341.09</v>
      </c>
    </row>
    <row r="169" spans="1:9" s="29" customFormat="1" x14ac:dyDescent="0.2">
      <c r="A169" s="28" t="s">
        <v>3</v>
      </c>
      <c r="B169" s="28" t="s">
        <v>3</v>
      </c>
      <c r="C169" s="36">
        <v>41639</v>
      </c>
      <c r="D169" s="28" t="s">
        <v>3</v>
      </c>
      <c r="E169" s="28" t="s">
        <v>3</v>
      </c>
      <c r="F169" s="28" t="s">
        <v>398</v>
      </c>
      <c r="G169" s="41"/>
      <c r="H169" s="41"/>
      <c r="I169" s="41">
        <f>SUBTOTAL(9, I168:I168)</f>
        <v>1341.09</v>
      </c>
    </row>
    <row r="170" spans="1:9" x14ac:dyDescent="0.2">
      <c r="A170" s="27" t="s">
        <v>327</v>
      </c>
      <c r="B170" s="27" t="s">
        <v>114</v>
      </c>
      <c r="C170" s="37">
        <v>41609</v>
      </c>
      <c r="D170" s="27" t="s">
        <v>3</v>
      </c>
      <c r="E170" s="27" t="s">
        <v>3</v>
      </c>
      <c r="F170" s="27" t="s">
        <v>397</v>
      </c>
      <c r="I170" s="42">
        <v>18</v>
      </c>
    </row>
    <row r="171" spans="1:9" s="29" customFormat="1" x14ac:dyDescent="0.2">
      <c r="A171" s="28" t="s">
        <v>3</v>
      </c>
      <c r="B171" s="28" t="s">
        <v>3</v>
      </c>
      <c r="C171" s="36">
        <v>41639</v>
      </c>
      <c r="D171" s="28" t="s">
        <v>3</v>
      </c>
      <c r="E171" s="28" t="s">
        <v>3</v>
      </c>
      <c r="F171" s="28" t="s">
        <v>398</v>
      </c>
      <c r="G171" s="41"/>
      <c r="H171" s="41"/>
      <c r="I171" s="41">
        <f>SUBTOTAL(9, I170:I170)</f>
        <v>18</v>
      </c>
    </row>
    <row r="172" spans="1:9" x14ac:dyDescent="0.2">
      <c r="A172" s="27" t="s">
        <v>334</v>
      </c>
      <c r="B172" s="27" t="s">
        <v>115</v>
      </c>
      <c r="C172" s="37">
        <v>41609</v>
      </c>
      <c r="D172" s="27" t="s">
        <v>3</v>
      </c>
      <c r="E172" s="27" t="s">
        <v>3</v>
      </c>
      <c r="F172" s="27" t="s">
        <v>397</v>
      </c>
      <c r="I172" s="42">
        <v>8394</v>
      </c>
    </row>
    <row r="173" spans="1:9" s="29" customFormat="1" x14ac:dyDescent="0.2">
      <c r="A173" s="28" t="s">
        <v>3</v>
      </c>
      <c r="B173" s="28" t="s">
        <v>3</v>
      </c>
      <c r="C173" s="36">
        <v>41639</v>
      </c>
      <c r="D173" s="28" t="s">
        <v>3</v>
      </c>
      <c r="E173" s="28" t="s">
        <v>3</v>
      </c>
      <c r="F173" s="28" t="s">
        <v>398</v>
      </c>
      <c r="G173" s="41"/>
      <c r="H173" s="41"/>
      <c r="I173" s="41">
        <f>SUBTOTAL(9, I172:I172)</f>
        <v>8394</v>
      </c>
    </row>
    <row r="174" spans="1:9" x14ac:dyDescent="0.2">
      <c r="A174" s="27" t="s">
        <v>351</v>
      </c>
      <c r="B174" s="27" t="s">
        <v>116</v>
      </c>
      <c r="C174" s="37">
        <v>41609</v>
      </c>
      <c r="D174" s="27" t="s">
        <v>3</v>
      </c>
      <c r="E174" s="27" t="s">
        <v>3</v>
      </c>
      <c r="F174" s="27" t="s">
        <v>397</v>
      </c>
      <c r="I174" s="42">
        <v>510</v>
      </c>
    </row>
    <row r="175" spans="1:9" s="29" customFormat="1" x14ac:dyDescent="0.2">
      <c r="A175" s="28" t="s">
        <v>3</v>
      </c>
      <c r="B175" s="28" t="s">
        <v>3</v>
      </c>
      <c r="C175" s="36">
        <v>41639</v>
      </c>
      <c r="D175" s="28" t="s">
        <v>3</v>
      </c>
      <c r="E175" s="28" t="s">
        <v>3</v>
      </c>
      <c r="F175" s="28" t="s">
        <v>398</v>
      </c>
      <c r="G175" s="41"/>
      <c r="H175" s="41"/>
      <c r="I175" s="41">
        <f>SUBTOTAL(9, I174:I174)</f>
        <v>510</v>
      </c>
    </row>
    <row r="176" spans="1:9" x14ac:dyDescent="0.2">
      <c r="A176" s="27" t="s">
        <v>352</v>
      </c>
      <c r="B176" s="27" t="s">
        <v>117</v>
      </c>
      <c r="C176" s="37">
        <v>41609</v>
      </c>
      <c r="D176" s="27" t="s">
        <v>3</v>
      </c>
      <c r="E176" s="27" t="s">
        <v>3</v>
      </c>
      <c r="F176" s="27" t="s">
        <v>397</v>
      </c>
      <c r="I176" s="42">
        <v>150</v>
      </c>
    </row>
    <row r="177" spans="1:9" s="29" customFormat="1" x14ac:dyDescent="0.2">
      <c r="A177" s="28" t="s">
        <v>3</v>
      </c>
      <c r="B177" s="28" t="s">
        <v>3</v>
      </c>
      <c r="C177" s="36">
        <v>41639</v>
      </c>
      <c r="D177" s="28" t="s">
        <v>3</v>
      </c>
      <c r="E177" s="28" t="s">
        <v>3</v>
      </c>
      <c r="F177" s="28" t="s">
        <v>398</v>
      </c>
      <c r="G177" s="41"/>
      <c r="H177" s="41"/>
      <c r="I177" s="41">
        <f>SUBTOTAL(9, I176:I176)</f>
        <v>150</v>
      </c>
    </row>
    <row r="178" spans="1:9" x14ac:dyDescent="0.2">
      <c r="A178" s="27" t="s">
        <v>355</v>
      </c>
      <c r="B178" s="27" t="s">
        <v>118</v>
      </c>
      <c r="C178" s="37">
        <v>41609</v>
      </c>
      <c r="D178" s="27" t="s">
        <v>3</v>
      </c>
      <c r="E178" s="27" t="s">
        <v>3</v>
      </c>
      <c r="F178" s="27" t="s">
        <v>397</v>
      </c>
      <c r="I178" s="42">
        <v>75</v>
      </c>
    </row>
    <row r="179" spans="1:9" s="29" customFormat="1" x14ac:dyDescent="0.2">
      <c r="A179" s="28" t="s">
        <v>3</v>
      </c>
      <c r="B179" s="28" t="s">
        <v>3</v>
      </c>
      <c r="C179" s="36">
        <v>41639</v>
      </c>
      <c r="D179" s="28" t="s">
        <v>3</v>
      </c>
      <c r="E179" s="28" t="s">
        <v>3</v>
      </c>
      <c r="F179" s="28" t="s">
        <v>398</v>
      </c>
      <c r="G179" s="41"/>
      <c r="H179" s="41"/>
      <c r="I179" s="41">
        <f>SUBTOTAL(9, I178:I178)</f>
        <v>75</v>
      </c>
    </row>
    <row r="180" spans="1:9" x14ac:dyDescent="0.2">
      <c r="A180" s="27" t="s">
        <v>358</v>
      </c>
      <c r="B180" s="27" t="s">
        <v>119</v>
      </c>
      <c r="C180" s="37">
        <v>41609</v>
      </c>
      <c r="D180" s="27" t="s">
        <v>3</v>
      </c>
      <c r="E180" s="27" t="s">
        <v>3</v>
      </c>
      <c r="F180" s="27" t="s">
        <v>397</v>
      </c>
      <c r="I180" s="42">
        <v>534.64</v>
      </c>
    </row>
    <row r="181" spans="1:9" s="29" customFormat="1" x14ac:dyDescent="0.2">
      <c r="A181" s="28" t="s">
        <v>3</v>
      </c>
      <c r="B181" s="28" t="s">
        <v>3</v>
      </c>
      <c r="C181" s="36">
        <v>41639</v>
      </c>
      <c r="D181" s="28" t="s">
        <v>3</v>
      </c>
      <c r="E181" s="28" t="s">
        <v>3</v>
      </c>
      <c r="F181" s="28" t="s">
        <v>398</v>
      </c>
      <c r="G181" s="41"/>
      <c r="H181" s="41"/>
      <c r="I181" s="41">
        <f>SUBTOTAL(9, I180:I180)</f>
        <v>534.64</v>
      </c>
    </row>
    <row r="182" spans="1:9" x14ac:dyDescent="0.2">
      <c r="A182" s="27" t="s">
        <v>361</v>
      </c>
      <c r="B182" s="27" t="s">
        <v>120</v>
      </c>
      <c r="C182" s="37">
        <v>41609</v>
      </c>
      <c r="D182" s="27" t="s">
        <v>3</v>
      </c>
      <c r="E182" s="27" t="s">
        <v>3</v>
      </c>
      <c r="F182" s="27" t="s">
        <v>397</v>
      </c>
      <c r="I182" s="42">
        <v>16115.88</v>
      </c>
    </row>
    <row r="183" spans="1:9" s="29" customFormat="1" x14ac:dyDescent="0.2">
      <c r="A183" s="28" t="s">
        <v>3</v>
      </c>
      <c r="B183" s="28" t="s">
        <v>3</v>
      </c>
      <c r="C183" s="36">
        <v>41639</v>
      </c>
      <c r="D183" s="28" t="s">
        <v>3</v>
      </c>
      <c r="E183" s="28" t="s">
        <v>3</v>
      </c>
      <c r="F183" s="28" t="s">
        <v>398</v>
      </c>
      <c r="G183" s="41"/>
      <c r="H183" s="41"/>
      <c r="I183" s="41">
        <f>SUBTOTAL(9, I182:I182)</f>
        <v>16115.88</v>
      </c>
    </row>
    <row r="184" spans="1:9" x14ac:dyDescent="0.2">
      <c r="A184" s="27" t="s">
        <v>370</v>
      </c>
      <c r="B184" s="27" t="s">
        <v>121</v>
      </c>
      <c r="C184" s="37">
        <v>41609</v>
      </c>
      <c r="D184" s="27" t="s">
        <v>3</v>
      </c>
      <c r="E184" s="27" t="s">
        <v>3</v>
      </c>
      <c r="F184" s="27" t="s">
        <v>397</v>
      </c>
      <c r="I184" s="42">
        <v>1100</v>
      </c>
    </row>
    <row r="185" spans="1:9" s="29" customFormat="1" x14ac:dyDescent="0.2">
      <c r="A185" s="28" t="s">
        <v>3</v>
      </c>
      <c r="B185" s="28" t="s">
        <v>3</v>
      </c>
      <c r="C185" s="36">
        <v>41639</v>
      </c>
      <c r="D185" s="28" t="s">
        <v>3</v>
      </c>
      <c r="E185" s="28" t="s">
        <v>3</v>
      </c>
      <c r="F185" s="28" t="s">
        <v>398</v>
      </c>
      <c r="G185" s="41"/>
      <c r="H185" s="41"/>
      <c r="I185" s="41">
        <f>SUBTOTAL(9, I184:I184)</f>
        <v>1100</v>
      </c>
    </row>
    <row r="186" spans="1:9" x14ac:dyDescent="0.2">
      <c r="A186" s="27" t="s">
        <v>371</v>
      </c>
      <c r="B186" s="27" t="s">
        <v>122</v>
      </c>
      <c r="C186" s="37">
        <v>41609</v>
      </c>
      <c r="D186" s="27" t="s">
        <v>3</v>
      </c>
      <c r="E186" s="27" t="s">
        <v>3</v>
      </c>
      <c r="F186" s="27" t="s">
        <v>397</v>
      </c>
      <c r="I186" s="42">
        <v>3694</v>
      </c>
    </row>
    <row r="187" spans="1:9" s="29" customFormat="1" x14ac:dyDescent="0.2">
      <c r="A187" s="28" t="s">
        <v>3</v>
      </c>
      <c r="B187" s="28" t="s">
        <v>3</v>
      </c>
      <c r="C187" s="36">
        <v>41639</v>
      </c>
      <c r="D187" s="28" t="s">
        <v>3</v>
      </c>
      <c r="E187" s="28" t="s">
        <v>3</v>
      </c>
      <c r="F187" s="28" t="s">
        <v>398</v>
      </c>
      <c r="G187" s="41"/>
      <c r="H187" s="41"/>
      <c r="I187" s="41">
        <f>SUBTOTAL(9, I186:I186)</f>
        <v>3694</v>
      </c>
    </row>
    <row r="188" spans="1:9" x14ac:dyDescent="0.2">
      <c r="A188" s="27" t="s">
        <v>378</v>
      </c>
      <c r="B188" s="27" t="s">
        <v>123</v>
      </c>
      <c r="C188" s="37">
        <v>41609</v>
      </c>
      <c r="D188" s="27" t="s">
        <v>3</v>
      </c>
      <c r="E188" s="27" t="s">
        <v>3</v>
      </c>
      <c r="F188" s="27" t="s">
        <v>397</v>
      </c>
      <c r="I188" s="42">
        <v>2873.42</v>
      </c>
    </row>
    <row r="189" spans="1:9" s="29" customFormat="1" x14ac:dyDescent="0.2">
      <c r="A189" s="28" t="s">
        <v>3</v>
      </c>
      <c r="B189" s="28" t="s">
        <v>3</v>
      </c>
      <c r="C189" s="36">
        <v>41639</v>
      </c>
      <c r="D189" s="28" t="s">
        <v>3</v>
      </c>
      <c r="E189" s="28" t="s">
        <v>3</v>
      </c>
      <c r="F189" s="28" t="s">
        <v>398</v>
      </c>
      <c r="G189" s="41"/>
      <c r="H189" s="41"/>
      <c r="I189" s="41">
        <f>SUBTOTAL(9, I188:I188)</f>
        <v>2873.42</v>
      </c>
    </row>
    <row r="190" spans="1:9" x14ac:dyDescent="0.2">
      <c r="A190" s="27" t="s">
        <v>381</v>
      </c>
      <c r="B190" s="27" t="s">
        <v>124</v>
      </c>
      <c r="C190" s="37">
        <v>41609</v>
      </c>
      <c r="D190" s="27" t="s">
        <v>3</v>
      </c>
      <c r="E190" s="27" t="s">
        <v>3</v>
      </c>
      <c r="F190" s="27" t="s">
        <v>397</v>
      </c>
      <c r="I190" s="42">
        <v>303.45</v>
      </c>
    </row>
    <row r="191" spans="1:9" s="29" customFormat="1" x14ac:dyDescent="0.2">
      <c r="A191" s="28" t="s">
        <v>3</v>
      </c>
      <c r="B191" s="28" t="s">
        <v>3</v>
      </c>
      <c r="C191" s="36">
        <v>41639</v>
      </c>
      <c r="D191" s="28" t="s">
        <v>3</v>
      </c>
      <c r="E191" s="28" t="s">
        <v>3</v>
      </c>
      <c r="F191" s="28" t="s">
        <v>398</v>
      </c>
      <c r="G191" s="41"/>
      <c r="H191" s="41"/>
      <c r="I191" s="41">
        <f>SUBTOTAL(9, I190:I190)</f>
        <v>303.45</v>
      </c>
    </row>
    <row r="192" spans="1:9" x14ac:dyDescent="0.2">
      <c r="A192" s="27" t="s">
        <v>382</v>
      </c>
      <c r="B192" s="27" t="s">
        <v>125</v>
      </c>
      <c r="C192" s="37">
        <v>41609</v>
      </c>
      <c r="D192" s="27" t="s">
        <v>3</v>
      </c>
      <c r="E192" s="27" t="s">
        <v>3</v>
      </c>
      <c r="F192" s="27" t="s">
        <v>397</v>
      </c>
      <c r="I192" s="42">
        <v>140705.46</v>
      </c>
    </row>
    <row r="193" spans="1:9" s="29" customFormat="1" x14ac:dyDescent="0.2">
      <c r="A193" s="28" t="s">
        <v>3</v>
      </c>
      <c r="B193" s="28" t="s">
        <v>3</v>
      </c>
      <c r="C193" s="36">
        <v>41639</v>
      </c>
      <c r="D193" s="28" t="s">
        <v>3</v>
      </c>
      <c r="E193" s="28" t="s">
        <v>3</v>
      </c>
      <c r="F193" s="28" t="s">
        <v>398</v>
      </c>
      <c r="G193" s="41"/>
      <c r="H193" s="41"/>
      <c r="I193" s="41">
        <f>SUBTOTAL(9, I192:I192)</f>
        <v>140705.46</v>
      </c>
    </row>
    <row r="194" spans="1:9" x14ac:dyDescent="0.2">
      <c r="A194" s="27" t="s">
        <v>383</v>
      </c>
      <c r="B194" s="27" t="s">
        <v>126</v>
      </c>
      <c r="C194" s="37">
        <v>41609</v>
      </c>
      <c r="D194" s="27" t="s">
        <v>3</v>
      </c>
      <c r="E194" s="27" t="s">
        <v>3</v>
      </c>
      <c r="F194" s="27" t="s">
        <v>397</v>
      </c>
      <c r="I194" s="42">
        <v>464.9</v>
      </c>
    </row>
    <row r="195" spans="1:9" s="29" customFormat="1" x14ac:dyDescent="0.2">
      <c r="A195" s="28" t="s">
        <v>3</v>
      </c>
      <c r="B195" s="28" t="s">
        <v>3</v>
      </c>
      <c r="C195" s="36">
        <v>41639</v>
      </c>
      <c r="D195" s="28" t="s">
        <v>3</v>
      </c>
      <c r="E195" s="28" t="s">
        <v>3</v>
      </c>
      <c r="F195" s="28" t="s">
        <v>398</v>
      </c>
      <c r="G195" s="41"/>
      <c r="H195" s="41"/>
      <c r="I195" s="41">
        <f>SUBTOTAL(9, I194:I194)</f>
        <v>464.9</v>
      </c>
    </row>
    <row r="196" spans="1:9" x14ac:dyDescent="0.2">
      <c r="A196" s="27" t="s">
        <v>384</v>
      </c>
      <c r="B196" s="27" t="s">
        <v>127</v>
      </c>
      <c r="C196" s="37">
        <v>41609</v>
      </c>
      <c r="D196" s="27" t="s">
        <v>3</v>
      </c>
      <c r="E196" s="27" t="s">
        <v>3</v>
      </c>
      <c r="F196" s="27" t="s">
        <v>397</v>
      </c>
      <c r="I196" s="42">
        <v>-10.11</v>
      </c>
    </row>
    <row r="197" spans="1:9" s="29" customFormat="1" ht="12.75" thickBot="1" x14ac:dyDescent="0.25">
      <c r="A197" s="44" t="s">
        <v>3</v>
      </c>
      <c r="B197" s="44" t="s">
        <v>3</v>
      </c>
      <c r="C197" s="45">
        <v>41639</v>
      </c>
      <c r="D197" s="44" t="s">
        <v>3</v>
      </c>
      <c r="E197" s="44" t="s">
        <v>3</v>
      </c>
      <c r="F197" s="44" t="s">
        <v>398</v>
      </c>
      <c r="G197" s="46"/>
      <c r="H197" s="46"/>
      <c r="I197" s="46">
        <f>SUBTOTAL(9, I196:I196)</f>
        <v>-10.11</v>
      </c>
    </row>
  </sheetData>
  <mergeCells count="3">
    <mergeCell ref="A1:I1"/>
    <mergeCell ref="A2:I2"/>
    <mergeCell ref="A3:I3"/>
  </mergeCells>
  <pageMargins left="0.7" right="0.7" top="0.75" bottom="0.65277777777777779" header="0.3" footer="0.3"/>
  <pageSetup orientation="landscape" verticalDpi="0" r:id="rId1"/>
  <headerFooter>
    <oddFooter>&amp;L&amp;9&amp;"Arial"&amp;B&amp;D at &amp;T&amp;R&amp;9&amp;"Arial"&amp;BPage: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4"/>
  <sheetViews>
    <sheetView workbookViewId="0">
      <pane ySplit="5" topLeftCell="A6" activePane="bottomLeft" state="frozenSplit"/>
      <selection pane="bottomLeft"/>
    </sheetView>
  </sheetViews>
  <sheetFormatPr defaultRowHeight="12" x14ac:dyDescent="0.2"/>
  <cols>
    <col min="1" max="1" width="11.7109375" style="27" customWidth="1"/>
    <col min="2" max="2" width="22.7109375" style="27" customWidth="1"/>
    <col min="3" max="4" width="11.7109375" style="42" customWidth="1"/>
    <col min="5" max="16384" width="9.140625" style="22"/>
  </cols>
  <sheetData>
    <row r="1" spans="1:11" s="23" customFormat="1" ht="15.75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</row>
    <row r="2" spans="1:11" s="24" customFormat="1" ht="15" x14ac:dyDescent="0.25">
      <c r="A2" s="34" t="s">
        <v>399</v>
      </c>
      <c r="B2" s="34"/>
      <c r="C2" s="34"/>
      <c r="D2" s="34"/>
      <c r="E2" s="34"/>
      <c r="F2" s="34"/>
      <c r="G2" s="34"/>
      <c r="H2" s="34"/>
      <c r="I2" s="34"/>
      <c r="J2" s="34"/>
      <c r="K2" s="34"/>
    </row>
    <row r="3" spans="1:11" s="24" customFormat="1" ht="15" x14ac:dyDescent="0.25">
      <c r="A3" s="34" t="s">
        <v>154</v>
      </c>
      <c r="B3" s="34"/>
      <c r="C3" s="34"/>
      <c r="D3" s="34"/>
      <c r="E3" s="34"/>
      <c r="F3" s="34"/>
      <c r="G3" s="34"/>
      <c r="H3" s="34"/>
      <c r="I3" s="34"/>
      <c r="J3" s="34"/>
      <c r="K3" s="34"/>
    </row>
    <row r="4" spans="1:11" s="25" customFormat="1" ht="11.25" x14ac:dyDescent="0.2">
      <c r="A4" s="26" t="s">
        <v>400</v>
      </c>
      <c r="B4" s="26"/>
      <c r="C4" s="40"/>
      <c r="D4" s="40"/>
    </row>
    <row r="5" spans="1:11" s="31" customFormat="1" x14ac:dyDescent="0.2">
      <c r="A5" s="30" t="s">
        <v>156</v>
      </c>
      <c r="B5" s="30" t="s">
        <v>157</v>
      </c>
      <c r="C5" s="43" t="s">
        <v>394</v>
      </c>
      <c r="D5" s="43" t="s">
        <v>395</v>
      </c>
    </row>
    <row r="6" spans="1:11" x14ac:dyDescent="0.2">
      <c r="A6" s="27" t="s">
        <v>160</v>
      </c>
      <c r="B6" s="27" t="s">
        <v>6</v>
      </c>
      <c r="C6" s="42">
        <v>327.55</v>
      </c>
    </row>
    <row r="7" spans="1:11" x14ac:dyDescent="0.2">
      <c r="A7" s="27" t="s">
        <v>163</v>
      </c>
      <c r="B7" s="27" t="s">
        <v>7</v>
      </c>
      <c r="C7" s="42">
        <v>1850.45</v>
      </c>
    </row>
    <row r="8" spans="1:11" x14ac:dyDescent="0.2">
      <c r="A8" s="27" t="s">
        <v>164</v>
      </c>
      <c r="B8" s="27" t="s">
        <v>8</v>
      </c>
      <c r="C8" s="42">
        <v>9046.52</v>
      </c>
    </row>
    <row r="9" spans="1:11" x14ac:dyDescent="0.2">
      <c r="A9" s="27" t="s">
        <v>165</v>
      </c>
      <c r="B9" s="27" t="s">
        <v>9</v>
      </c>
      <c r="C9" s="42">
        <v>8836.4</v>
      </c>
    </row>
    <row r="10" spans="1:11" x14ac:dyDescent="0.2">
      <c r="A10" s="27" t="s">
        <v>166</v>
      </c>
      <c r="B10" s="27" t="s">
        <v>10</v>
      </c>
      <c r="C10" s="42">
        <v>7500</v>
      </c>
    </row>
    <row r="11" spans="1:11" x14ac:dyDescent="0.2">
      <c r="A11" s="27" t="s">
        <v>167</v>
      </c>
      <c r="B11" s="27" t="s">
        <v>11</v>
      </c>
      <c r="C11" s="42">
        <v>4500</v>
      </c>
    </row>
    <row r="12" spans="1:11" x14ac:dyDescent="0.2">
      <c r="A12" s="27" t="s">
        <v>168</v>
      </c>
      <c r="B12" s="27" t="s">
        <v>12</v>
      </c>
      <c r="C12" s="42">
        <v>175846.38</v>
      </c>
    </row>
    <row r="13" spans="1:11" x14ac:dyDescent="0.2">
      <c r="A13" s="27" t="s">
        <v>171</v>
      </c>
      <c r="B13" s="27" t="s">
        <v>13</v>
      </c>
      <c r="C13" s="42">
        <v>7681.84</v>
      </c>
    </row>
    <row r="14" spans="1:11" x14ac:dyDescent="0.2">
      <c r="A14" s="27" t="s">
        <v>172</v>
      </c>
      <c r="B14" s="27" t="s">
        <v>14</v>
      </c>
      <c r="D14" s="42">
        <v>5000</v>
      </c>
    </row>
    <row r="15" spans="1:11" x14ac:dyDescent="0.2">
      <c r="A15" s="27" t="s">
        <v>173</v>
      </c>
      <c r="B15" s="27" t="s">
        <v>15</v>
      </c>
      <c r="C15" s="42">
        <v>12453.96</v>
      </c>
    </row>
    <row r="16" spans="1:11" x14ac:dyDescent="0.2">
      <c r="A16" s="27" t="s">
        <v>174</v>
      </c>
      <c r="B16" s="27" t="s">
        <v>16</v>
      </c>
      <c r="C16" s="42">
        <v>14221.3</v>
      </c>
    </row>
    <row r="17" spans="1:4" x14ac:dyDescent="0.2">
      <c r="A17" s="27" t="s">
        <v>175</v>
      </c>
      <c r="B17" s="27" t="s">
        <v>17</v>
      </c>
      <c r="C17" s="42">
        <v>3000.65</v>
      </c>
    </row>
    <row r="18" spans="1:4" x14ac:dyDescent="0.2">
      <c r="A18" s="27" t="s">
        <v>176</v>
      </c>
      <c r="B18" s="27" t="s">
        <v>18</v>
      </c>
      <c r="C18" s="42">
        <v>11000</v>
      </c>
    </row>
    <row r="19" spans="1:4" x14ac:dyDescent="0.2">
      <c r="A19" s="27" t="s">
        <v>177</v>
      </c>
      <c r="B19" s="27" t="s">
        <v>19</v>
      </c>
      <c r="C19" s="42">
        <v>120</v>
      </c>
    </row>
    <row r="20" spans="1:4" x14ac:dyDescent="0.2">
      <c r="A20" s="27" t="s">
        <v>178</v>
      </c>
      <c r="B20" s="27" t="s">
        <v>22</v>
      </c>
      <c r="C20" s="42">
        <v>62769.25</v>
      </c>
    </row>
    <row r="21" spans="1:4" x14ac:dyDescent="0.2">
      <c r="A21" s="27" t="s">
        <v>180</v>
      </c>
      <c r="B21" s="27" t="s">
        <v>23</v>
      </c>
      <c r="C21" s="42">
        <v>38738.33</v>
      </c>
    </row>
    <row r="22" spans="1:4" x14ac:dyDescent="0.2">
      <c r="A22" s="27" t="s">
        <v>181</v>
      </c>
      <c r="B22" s="27" t="s">
        <v>24</v>
      </c>
      <c r="C22" s="42">
        <v>86273.4</v>
      </c>
    </row>
    <row r="23" spans="1:4" x14ac:dyDescent="0.2">
      <c r="A23" s="27" t="s">
        <v>182</v>
      </c>
      <c r="B23" s="27" t="s">
        <v>25</v>
      </c>
      <c r="C23" s="42">
        <v>6200.96</v>
      </c>
    </row>
    <row r="24" spans="1:4" x14ac:dyDescent="0.2">
      <c r="A24" s="27" t="s">
        <v>185</v>
      </c>
      <c r="B24" s="27" t="s">
        <v>26</v>
      </c>
      <c r="C24" s="42">
        <v>185500</v>
      </c>
    </row>
    <row r="25" spans="1:4" x14ac:dyDescent="0.2">
      <c r="A25" s="27" t="s">
        <v>186</v>
      </c>
      <c r="B25" s="27" t="s">
        <v>27</v>
      </c>
      <c r="C25" s="42">
        <v>26500</v>
      </c>
    </row>
    <row r="26" spans="1:4" x14ac:dyDescent="0.2">
      <c r="A26" s="27" t="s">
        <v>189</v>
      </c>
      <c r="B26" s="27" t="s">
        <v>28</v>
      </c>
      <c r="D26" s="42">
        <v>54680.57</v>
      </c>
    </row>
    <row r="27" spans="1:4" x14ac:dyDescent="0.2">
      <c r="A27" s="27" t="s">
        <v>191</v>
      </c>
      <c r="B27" s="27" t="s">
        <v>29</v>
      </c>
      <c r="D27" s="42">
        <v>33138.11</v>
      </c>
    </row>
    <row r="28" spans="1:4" x14ac:dyDescent="0.2">
      <c r="A28" s="27" t="s">
        <v>192</v>
      </c>
      <c r="B28" s="27" t="s">
        <v>30</v>
      </c>
      <c r="D28" s="42">
        <v>51585.26</v>
      </c>
    </row>
    <row r="29" spans="1:4" x14ac:dyDescent="0.2">
      <c r="A29" s="27" t="s">
        <v>193</v>
      </c>
      <c r="B29" s="27" t="s">
        <v>31</v>
      </c>
      <c r="D29" s="42">
        <v>3788.84</v>
      </c>
    </row>
    <row r="30" spans="1:4" x14ac:dyDescent="0.2">
      <c r="A30" s="27" t="s">
        <v>196</v>
      </c>
      <c r="B30" s="27" t="s">
        <v>32</v>
      </c>
      <c r="D30" s="42">
        <v>34483.97</v>
      </c>
    </row>
    <row r="31" spans="1:4" x14ac:dyDescent="0.2">
      <c r="A31" s="27" t="s">
        <v>197</v>
      </c>
      <c r="B31" s="27" t="s">
        <v>33</v>
      </c>
      <c r="D31" s="42">
        <v>4926.28</v>
      </c>
    </row>
    <row r="32" spans="1:4" x14ac:dyDescent="0.2">
      <c r="A32" s="27" t="s">
        <v>198</v>
      </c>
      <c r="B32" s="27" t="s">
        <v>36</v>
      </c>
      <c r="C32" s="42">
        <v>15000</v>
      </c>
    </row>
    <row r="33" spans="1:4" x14ac:dyDescent="0.2">
      <c r="A33" s="27" t="s">
        <v>199</v>
      </c>
      <c r="B33" s="27" t="s">
        <v>37</v>
      </c>
      <c r="C33" s="42">
        <v>4995.1000000000004</v>
      </c>
    </row>
    <row r="34" spans="1:4" x14ac:dyDescent="0.2">
      <c r="A34" s="27" t="s">
        <v>200</v>
      </c>
      <c r="B34" s="27" t="s">
        <v>38</v>
      </c>
      <c r="D34" s="42">
        <v>2000</v>
      </c>
    </row>
    <row r="35" spans="1:4" x14ac:dyDescent="0.2">
      <c r="A35" s="27" t="s">
        <v>201</v>
      </c>
      <c r="B35" s="27" t="s">
        <v>39</v>
      </c>
      <c r="C35" s="42">
        <v>5004.8999999999996</v>
      </c>
    </row>
    <row r="36" spans="1:4" x14ac:dyDescent="0.2">
      <c r="A36" s="27" t="s">
        <v>202</v>
      </c>
      <c r="B36" s="27" t="s">
        <v>40</v>
      </c>
      <c r="C36" s="42">
        <v>3333</v>
      </c>
    </row>
    <row r="37" spans="1:4" x14ac:dyDescent="0.2">
      <c r="A37" s="27" t="s">
        <v>203</v>
      </c>
      <c r="B37" s="27" t="s">
        <v>45</v>
      </c>
      <c r="D37" s="42">
        <v>80852.009999999995</v>
      </c>
    </row>
    <row r="38" spans="1:4" x14ac:dyDescent="0.2">
      <c r="A38" s="27" t="s">
        <v>204</v>
      </c>
      <c r="B38" s="27" t="s">
        <v>46</v>
      </c>
      <c r="D38" s="42">
        <v>3022.55</v>
      </c>
    </row>
    <row r="39" spans="1:4" x14ac:dyDescent="0.2">
      <c r="A39" s="27" t="s">
        <v>205</v>
      </c>
      <c r="B39" s="27" t="s">
        <v>47</v>
      </c>
      <c r="D39" s="42">
        <v>18073.34</v>
      </c>
    </row>
    <row r="40" spans="1:4" x14ac:dyDescent="0.2">
      <c r="A40" s="27" t="s">
        <v>206</v>
      </c>
      <c r="B40" s="27" t="s">
        <v>48</v>
      </c>
      <c r="D40" s="42">
        <v>2320.3000000000002</v>
      </c>
    </row>
    <row r="41" spans="1:4" x14ac:dyDescent="0.2">
      <c r="A41" s="27" t="s">
        <v>207</v>
      </c>
      <c r="B41" s="27" t="s">
        <v>49</v>
      </c>
      <c r="D41" s="42">
        <v>2579.92</v>
      </c>
    </row>
    <row r="42" spans="1:4" x14ac:dyDescent="0.2">
      <c r="A42" s="27" t="s">
        <v>208</v>
      </c>
      <c r="B42" s="27" t="s">
        <v>50</v>
      </c>
      <c r="C42" s="42">
        <v>530.64</v>
      </c>
    </row>
    <row r="43" spans="1:4" x14ac:dyDescent="0.2">
      <c r="A43" s="27" t="s">
        <v>209</v>
      </c>
      <c r="B43" s="27" t="s">
        <v>51</v>
      </c>
      <c r="D43" s="42">
        <v>42381.73</v>
      </c>
    </row>
    <row r="44" spans="1:4" x14ac:dyDescent="0.2">
      <c r="A44" s="27" t="s">
        <v>210</v>
      </c>
      <c r="B44" s="27" t="s">
        <v>52</v>
      </c>
      <c r="D44" s="42">
        <v>258.2</v>
      </c>
    </row>
    <row r="45" spans="1:4" x14ac:dyDescent="0.2">
      <c r="A45" s="27" t="s">
        <v>211</v>
      </c>
      <c r="B45" s="27" t="s">
        <v>53</v>
      </c>
      <c r="D45" s="42">
        <v>6946.31</v>
      </c>
    </row>
    <row r="46" spans="1:4" x14ac:dyDescent="0.2">
      <c r="A46" s="27" t="s">
        <v>212</v>
      </c>
      <c r="B46" s="27" t="s">
        <v>54</v>
      </c>
      <c r="D46" s="42">
        <v>658.67</v>
      </c>
    </row>
    <row r="47" spans="1:4" x14ac:dyDescent="0.2">
      <c r="A47" s="27" t="s">
        <v>213</v>
      </c>
      <c r="B47" s="27" t="s">
        <v>55</v>
      </c>
      <c r="D47" s="42">
        <v>113.25</v>
      </c>
    </row>
    <row r="48" spans="1:4" x14ac:dyDescent="0.2">
      <c r="A48" s="27" t="s">
        <v>214</v>
      </c>
      <c r="B48" s="27" t="s">
        <v>56</v>
      </c>
      <c r="D48" s="42">
        <v>11045.75</v>
      </c>
    </row>
    <row r="49" spans="1:4" x14ac:dyDescent="0.2">
      <c r="A49" s="27" t="s">
        <v>215</v>
      </c>
      <c r="B49" s="27" t="s">
        <v>57</v>
      </c>
      <c r="D49" s="42">
        <v>2640.15</v>
      </c>
    </row>
    <row r="50" spans="1:4" x14ac:dyDescent="0.2">
      <c r="A50" s="27" t="s">
        <v>216</v>
      </c>
      <c r="B50" s="27" t="s">
        <v>58</v>
      </c>
      <c r="D50" s="42">
        <v>5167</v>
      </c>
    </row>
    <row r="51" spans="1:4" x14ac:dyDescent="0.2">
      <c r="A51" s="27" t="s">
        <v>217</v>
      </c>
      <c r="B51" s="27" t="s">
        <v>59</v>
      </c>
      <c r="D51" s="42">
        <v>2000</v>
      </c>
    </row>
    <row r="52" spans="1:4" x14ac:dyDescent="0.2">
      <c r="A52" s="27" t="s">
        <v>218</v>
      </c>
      <c r="B52" s="27" t="s">
        <v>60</v>
      </c>
      <c r="D52" s="42">
        <v>54</v>
      </c>
    </row>
    <row r="53" spans="1:4" x14ac:dyDescent="0.2">
      <c r="A53" s="27" t="s">
        <v>221</v>
      </c>
      <c r="B53" s="27" t="s">
        <v>63</v>
      </c>
      <c r="D53" s="42">
        <v>4000</v>
      </c>
    </row>
    <row r="54" spans="1:4" x14ac:dyDescent="0.2">
      <c r="A54" s="27" t="s">
        <v>230</v>
      </c>
      <c r="B54" s="27" t="s">
        <v>67</v>
      </c>
      <c r="D54" s="42">
        <v>5000</v>
      </c>
    </row>
    <row r="55" spans="1:4" x14ac:dyDescent="0.2">
      <c r="A55" s="27" t="s">
        <v>231</v>
      </c>
      <c r="B55" s="27" t="s">
        <v>68</v>
      </c>
      <c r="D55" s="42">
        <v>100000</v>
      </c>
    </row>
    <row r="56" spans="1:4" x14ac:dyDescent="0.2">
      <c r="A56" s="27" t="s">
        <v>232</v>
      </c>
      <c r="B56" s="27" t="s">
        <v>69</v>
      </c>
      <c r="D56" s="42">
        <v>189037.6</v>
      </c>
    </row>
    <row r="57" spans="1:4" x14ac:dyDescent="0.2">
      <c r="A57" s="27" t="s">
        <v>237</v>
      </c>
      <c r="B57" s="27" t="s">
        <v>78</v>
      </c>
      <c r="D57" s="42">
        <v>295</v>
      </c>
    </row>
    <row r="58" spans="1:4" x14ac:dyDescent="0.2">
      <c r="A58" s="27" t="s">
        <v>239</v>
      </c>
      <c r="B58" s="27" t="s">
        <v>79</v>
      </c>
      <c r="D58" s="42">
        <v>51697.86</v>
      </c>
    </row>
    <row r="59" spans="1:4" x14ac:dyDescent="0.2">
      <c r="A59" s="27" t="s">
        <v>240</v>
      </c>
      <c r="B59" s="27" t="s">
        <v>80</v>
      </c>
      <c r="D59" s="42">
        <v>7293.1</v>
      </c>
    </row>
    <row r="60" spans="1:4" x14ac:dyDescent="0.2">
      <c r="A60" s="27" t="s">
        <v>243</v>
      </c>
      <c r="B60" s="27" t="s">
        <v>81</v>
      </c>
      <c r="D60" s="42">
        <v>60392.26</v>
      </c>
    </row>
    <row r="61" spans="1:4" x14ac:dyDescent="0.2">
      <c r="A61" s="27" t="s">
        <v>244</v>
      </c>
      <c r="B61" s="27" t="s">
        <v>82</v>
      </c>
      <c r="D61" s="42">
        <v>5204.1499999999996</v>
      </c>
    </row>
    <row r="62" spans="1:4" x14ac:dyDescent="0.2">
      <c r="A62" s="27" t="s">
        <v>247</v>
      </c>
      <c r="B62" s="27" t="s">
        <v>83</v>
      </c>
      <c r="D62" s="42">
        <v>7058.12</v>
      </c>
    </row>
    <row r="63" spans="1:4" x14ac:dyDescent="0.2">
      <c r="A63" s="27" t="s">
        <v>248</v>
      </c>
      <c r="B63" s="27" t="s">
        <v>84</v>
      </c>
      <c r="D63" s="42">
        <v>26975.53</v>
      </c>
    </row>
    <row r="64" spans="1:4" x14ac:dyDescent="0.2">
      <c r="A64" s="27" t="s">
        <v>249</v>
      </c>
      <c r="B64" s="27" t="s">
        <v>85</v>
      </c>
      <c r="D64" s="42">
        <v>45</v>
      </c>
    </row>
    <row r="65" spans="1:4" x14ac:dyDescent="0.2">
      <c r="A65" s="27" t="s">
        <v>250</v>
      </c>
      <c r="B65" s="27" t="s">
        <v>86</v>
      </c>
      <c r="D65" s="42">
        <v>67637.11</v>
      </c>
    </row>
    <row r="66" spans="1:4" x14ac:dyDescent="0.2">
      <c r="A66" s="27" t="s">
        <v>251</v>
      </c>
      <c r="B66" s="27" t="s">
        <v>87</v>
      </c>
      <c r="D66" s="42">
        <v>11483.74</v>
      </c>
    </row>
    <row r="67" spans="1:4" x14ac:dyDescent="0.2">
      <c r="A67" s="27" t="s">
        <v>252</v>
      </c>
      <c r="B67" s="27" t="s">
        <v>88</v>
      </c>
      <c r="D67" s="42">
        <v>8661.39</v>
      </c>
    </row>
    <row r="68" spans="1:4" x14ac:dyDescent="0.2">
      <c r="A68" s="27" t="s">
        <v>253</v>
      </c>
      <c r="B68" s="27" t="s">
        <v>89</v>
      </c>
      <c r="D68" s="42">
        <v>9152.4500000000007</v>
      </c>
    </row>
    <row r="69" spans="1:4" x14ac:dyDescent="0.2">
      <c r="A69" s="27" t="s">
        <v>260</v>
      </c>
      <c r="B69" s="27" t="s">
        <v>90</v>
      </c>
      <c r="D69" s="42">
        <v>25600</v>
      </c>
    </row>
    <row r="70" spans="1:4" x14ac:dyDescent="0.2">
      <c r="A70" s="27" t="s">
        <v>265</v>
      </c>
      <c r="B70" s="27" t="s">
        <v>91</v>
      </c>
      <c r="C70" s="42">
        <v>155.62</v>
      </c>
    </row>
    <row r="71" spans="1:4" x14ac:dyDescent="0.2">
      <c r="A71" s="27" t="s">
        <v>266</v>
      </c>
      <c r="B71" s="27" t="s">
        <v>94</v>
      </c>
      <c r="D71" s="42">
        <v>68.5</v>
      </c>
    </row>
    <row r="72" spans="1:4" x14ac:dyDescent="0.2">
      <c r="A72" s="27" t="s">
        <v>267</v>
      </c>
      <c r="B72" s="27" t="s">
        <v>95</v>
      </c>
      <c r="C72" s="42">
        <v>20954.25</v>
      </c>
    </row>
    <row r="73" spans="1:4" x14ac:dyDescent="0.2">
      <c r="A73" s="27" t="s">
        <v>268</v>
      </c>
      <c r="B73" s="27" t="s">
        <v>96</v>
      </c>
      <c r="C73" s="42">
        <v>2361.37</v>
      </c>
    </row>
    <row r="74" spans="1:4" x14ac:dyDescent="0.2">
      <c r="A74" s="27" t="s">
        <v>271</v>
      </c>
      <c r="B74" s="27" t="s">
        <v>97</v>
      </c>
      <c r="C74" s="42">
        <v>24238.799999999999</v>
      </c>
    </row>
    <row r="75" spans="1:4" x14ac:dyDescent="0.2">
      <c r="A75" s="27" t="s">
        <v>272</v>
      </c>
      <c r="B75" s="27" t="s">
        <v>98</v>
      </c>
      <c r="C75" s="42">
        <v>2060.04</v>
      </c>
    </row>
    <row r="76" spans="1:4" x14ac:dyDescent="0.2">
      <c r="A76" s="27" t="s">
        <v>275</v>
      </c>
      <c r="B76" s="27" t="s">
        <v>99</v>
      </c>
      <c r="C76" s="42">
        <v>2813.85</v>
      </c>
    </row>
    <row r="77" spans="1:4" x14ac:dyDescent="0.2">
      <c r="A77" s="27" t="s">
        <v>280</v>
      </c>
      <c r="B77" s="27" t="s">
        <v>100</v>
      </c>
      <c r="C77" s="42">
        <v>3423.6</v>
      </c>
    </row>
    <row r="78" spans="1:4" x14ac:dyDescent="0.2">
      <c r="A78" s="27" t="s">
        <v>281</v>
      </c>
      <c r="B78" s="27" t="s">
        <v>101</v>
      </c>
      <c r="C78" s="42">
        <v>3450.65</v>
      </c>
    </row>
    <row r="79" spans="1:4" x14ac:dyDescent="0.2">
      <c r="A79" s="27" t="s">
        <v>282</v>
      </c>
      <c r="B79" s="27" t="s">
        <v>102</v>
      </c>
      <c r="C79" s="42">
        <v>4075.97</v>
      </c>
    </row>
    <row r="80" spans="1:4" x14ac:dyDescent="0.2">
      <c r="A80" s="27" t="s">
        <v>293</v>
      </c>
      <c r="B80" s="27" t="s">
        <v>103</v>
      </c>
      <c r="C80" s="42">
        <v>3062.5</v>
      </c>
    </row>
    <row r="81" spans="1:3" x14ac:dyDescent="0.2">
      <c r="A81" s="27" t="s">
        <v>296</v>
      </c>
      <c r="B81" s="27" t="s">
        <v>104</v>
      </c>
      <c r="C81" s="42">
        <v>1567.45</v>
      </c>
    </row>
    <row r="82" spans="1:3" x14ac:dyDescent="0.2">
      <c r="A82" s="27" t="s">
        <v>301</v>
      </c>
      <c r="B82" s="27" t="s">
        <v>105</v>
      </c>
      <c r="C82" s="42">
        <v>9668.5</v>
      </c>
    </row>
    <row r="83" spans="1:3" x14ac:dyDescent="0.2">
      <c r="A83" s="27" t="s">
        <v>306</v>
      </c>
      <c r="B83" s="27" t="s">
        <v>106</v>
      </c>
      <c r="C83" s="42">
        <v>335.5</v>
      </c>
    </row>
    <row r="84" spans="1:3" x14ac:dyDescent="0.2">
      <c r="A84" s="27" t="s">
        <v>313</v>
      </c>
      <c r="B84" s="27" t="s">
        <v>110</v>
      </c>
      <c r="C84" s="42">
        <v>50</v>
      </c>
    </row>
    <row r="85" spans="1:3" x14ac:dyDescent="0.2">
      <c r="A85" s="27" t="s">
        <v>322</v>
      </c>
      <c r="B85" s="27" t="s">
        <v>111</v>
      </c>
      <c r="C85" s="42">
        <v>1325</v>
      </c>
    </row>
    <row r="86" spans="1:3" x14ac:dyDescent="0.2">
      <c r="A86" s="27" t="s">
        <v>325</v>
      </c>
      <c r="B86" s="27" t="s">
        <v>112</v>
      </c>
      <c r="C86" s="42">
        <v>274.56</v>
      </c>
    </row>
    <row r="87" spans="1:3" x14ac:dyDescent="0.2">
      <c r="A87" s="27" t="s">
        <v>326</v>
      </c>
      <c r="B87" s="27" t="s">
        <v>113</v>
      </c>
      <c r="C87" s="42">
        <v>1341.09</v>
      </c>
    </row>
    <row r="88" spans="1:3" x14ac:dyDescent="0.2">
      <c r="A88" s="27" t="s">
        <v>327</v>
      </c>
      <c r="B88" s="27" t="s">
        <v>114</v>
      </c>
      <c r="C88" s="42">
        <v>18</v>
      </c>
    </row>
    <row r="89" spans="1:3" x14ac:dyDescent="0.2">
      <c r="A89" s="27" t="s">
        <v>334</v>
      </c>
      <c r="B89" s="27" t="s">
        <v>115</v>
      </c>
      <c r="C89" s="42">
        <v>8394</v>
      </c>
    </row>
    <row r="90" spans="1:3" x14ac:dyDescent="0.2">
      <c r="A90" s="27" t="s">
        <v>351</v>
      </c>
      <c r="B90" s="27" t="s">
        <v>116</v>
      </c>
      <c r="C90" s="42">
        <v>510</v>
      </c>
    </row>
    <row r="91" spans="1:3" x14ac:dyDescent="0.2">
      <c r="A91" s="27" t="s">
        <v>352</v>
      </c>
      <c r="B91" s="27" t="s">
        <v>117</v>
      </c>
      <c r="C91" s="42">
        <v>150</v>
      </c>
    </row>
    <row r="92" spans="1:3" x14ac:dyDescent="0.2">
      <c r="A92" s="27" t="s">
        <v>355</v>
      </c>
      <c r="B92" s="27" t="s">
        <v>118</v>
      </c>
      <c r="C92" s="42">
        <v>75</v>
      </c>
    </row>
    <row r="93" spans="1:3" x14ac:dyDescent="0.2">
      <c r="A93" s="27" t="s">
        <v>358</v>
      </c>
      <c r="B93" s="27" t="s">
        <v>119</v>
      </c>
      <c r="C93" s="42">
        <v>534.64</v>
      </c>
    </row>
    <row r="94" spans="1:3" x14ac:dyDescent="0.2">
      <c r="A94" s="27" t="s">
        <v>361</v>
      </c>
      <c r="B94" s="27" t="s">
        <v>120</v>
      </c>
      <c r="C94" s="42">
        <v>16115.88</v>
      </c>
    </row>
    <row r="95" spans="1:3" x14ac:dyDescent="0.2">
      <c r="A95" s="27" t="s">
        <v>370</v>
      </c>
      <c r="B95" s="27" t="s">
        <v>121</v>
      </c>
      <c r="C95" s="42">
        <v>1100</v>
      </c>
    </row>
    <row r="96" spans="1:3" x14ac:dyDescent="0.2">
      <c r="A96" s="27" t="s">
        <v>371</v>
      </c>
      <c r="B96" s="27" t="s">
        <v>122</v>
      </c>
      <c r="C96" s="42">
        <v>3694</v>
      </c>
    </row>
    <row r="97" spans="1:4" x14ac:dyDescent="0.2">
      <c r="A97" s="27" t="s">
        <v>378</v>
      </c>
      <c r="B97" s="27" t="s">
        <v>123</v>
      </c>
      <c r="C97" s="42">
        <v>2873.42</v>
      </c>
    </row>
    <row r="98" spans="1:4" x14ac:dyDescent="0.2">
      <c r="A98" s="27" t="s">
        <v>381</v>
      </c>
      <c r="B98" s="27" t="s">
        <v>124</v>
      </c>
      <c r="C98" s="42">
        <v>303.45</v>
      </c>
    </row>
    <row r="99" spans="1:4" x14ac:dyDescent="0.2">
      <c r="A99" s="27" t="s">
        <v>382</v>
      </c>
      <c r="B99" s="27" t="s">
        <v>125</v>
      </c>
      <c r="C99" s="42">
        <v>140705.46</v>
      </c>
    </row>
    <row r="100" spans="1:4" x14ac:dyDescent="0.2">
      <c r="A100" s="27" t="s">
        <v>383</v>
      </c>
      <c r="B100" s="27" t="s">
        <v>126</v>
      </c>
      <c r="C100" s="42">
        <v>464.9</v>
      </c>
    </row>
    <row r="101" spans="1:4" x14ac:dyDescent="0.2">
      <c r="A101" s="27" t="s">
        <v>384</v>
      </c>
      <c r="B101" s="27" t="s">
        <v>127</v>
      </c>
      <c r="D101" s="42">
        <v>10.11</v>
      </c>
    </row>
    <row r="102" spans="1:4" customFormat="1" ht="15" x14ac:dyDescent="0.25">
      <c r="C102" s="47"/>
      <c r="D102" s="47"/>
    </row>
    <row r="103" spans="1:4" s="29" customFormat="1" ht="12.75" thickBot="1" x14ac:dyDescent="0.25">
      <c r="A103" s="28" t="s">
        <v>3</v>
      </c>
      <c r="B103" s="28" t="s">
        <v>401</v>
      </c>
      <c r="C103" s="41">
        <f>SUBTOTAL(9, C6:C102)</f>
        <v>947328.13</v>
      </c>
      <c r="D103" s="41">
        <f>SUBTOTAL(9, D6:D102)</f>
        <v>947328.12999999989</v>
      </c>
    </row>
    <row r="104" spans="1:4" customFormat="1" ht="16.5" thickTop="1" thickBot="1" x14ac:dyDescent="0.3">
      <c r="A104" s="49"/>
      <c r="B104" s="49"/>
      <c r="C104" s="50"/>
      <c r="D104" s="50"/>
    </row>
  </sheetData>
  <mergeCells count="3">
    <mergeCell ref="A1:K1"/>
    <mergeCell ref="A2:K2"/>
    <mergeCell ref="A3:K3"/>
  </mergeCells>
  <pageMargins left="0.7" right="0.7" top="0.75" bottom="0.65277777777777779" header="0.3" footer="0.3"/>
  <pageSetup orientation="landscape" verticalDpi="0" r:id="rId1"/>
  <headerFooter>
    <oddFooter>&amp;L&amp;9&amp;"Arial"&amp;B&amp;D at &amp;T&amp;R&amp;9&amp;"Arial"&amp;BPage: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60"/>
  <sheetViews>
    <sheetView workbookViewId="0">
      <pane ySplit="5" topLeftCell="A6" activePane="bottomLeft" state="frozenSplit"/>
      <selection pane="bottomLeft"/>
    </sheetView>
  </sheetViews>
  <sheetFormatPr defaultRowHeight="12" x14ac:dyDescent="0.2"/>
  <cols>
    <col min="1" max="2" width="18.7109375" style="27" customWidth="1"/>
    <col min="3" max="3" width="11.7109375" style="27" customWidth="1"/>
    <col min="4" max="5" width="14.7109375" style="55" customWidth="1"/>
    <col min="6" max="6" width="18.7109375" style="55" customWidth="1"/>
    <col min="7" max="7" width="17.7109375" style="55" customWidth="1"/>
    <col min="8" max="16384" width="9.140625" style="22"/>
  </cols>
  <sheetData>
    <row r="1" spans="1:7" s="23" customFormat="1" ht="15.75" x14ac:dyDescent="0.25">
      <c r="A1" s="33" t="s">
        <v>0</v>
      </c>
      <c r="B1" s="33"/>
      <c r="C1" s="33"/>
      <c r="D1" s="33"/>
      <c r="E1" s="33"/>
      <c r="F1" s="33"/>
      <c r="G1" s="33"/>
    </row>
    <row r="2" spans="1:7" s="24" customFormat="1" ht="15" x14ac:dyDescent="0.25">
      <c r="A2" s="34" t="s">
        <v>402</v>
      </c>
      <c r="B2" s="34"/>
      <c r="C2" s="34"/>
      <c r="D2" s="34"/>
      <c r="E2" s="34"/>
      <c r="F2" s="34"/>
      <c r="G2" s="34"/>
    </row>
    <row r="3" spans="1:7" s="24" customFormat="1" ht="15" x14ac:dyDescent="0.25">
      <c r="A3" s="34" t="s">
        <v>403</v>
      </c>
      <c r="B3" s="34"/>
      <c r="C3" s="34"/>
      <c r="D3" s="34"/>
      <c r="E3" s="34"/>
      <c r="F3" s="34"/>
      <c r="G3" s="34"/>
    </row>
    <row r="4" spans="1:7" s="25" customFormat="1" ht="11.25" x14ac:dyDescent="0.2">
      <c r="A4" s="26" t="s">
        <v>404</v>
      </c>
      <c r="B4" s="26"/>
      <c r="C4" s="26"/>
      <c r="D4" s="53"/>
      <c r="E4" s="53"/>
      <c r="F4" s="53"/>
      <c r="G4" s="53"/>
    </row>
    <row r="5" spans="1:7" s="31" customFormat="1" x14ac:dyDescent="0.2">
      <c r="A5" s="30" t="s">
        <v>156</v>
      </c>
      <c r="B5" s="30" t="s">
        <v>157</v>
      </c>
      <c r="C5" s="30" t="s">
        <v>405</v>
      </c>
      <c r="D5" s="43" t="s">
        <v>406</v>
      </c>
      <c r="E5" s="43" t="s">
        <v>407</v>
      </c>
      <c r="F5" s="43" t="s">
        <v>408</v>
      </c>
      <c r="G5" s="43" t="s">
        <v>409</v>
      </c>
    </row>
    <row r="6" spans="1:7" x14ac:dyDescent="0.2">
      <c r="A6" s="27" t="s">
        <v>160</v>
      </c>
      <c r="B6" s="27" t="s">
        <v>6</v>
      </c>
      <c r="C6" s="27" t="s">
        <v>410</v>
      </c>
      <c r="D6" s="55">
        <v>0</v>
      </c>
      <c r="E6" s="55">
        <v>0</v>
      </c>
      <c r="F6" s="55">
        <f>D6-E6</f>
        <v>0</v>
      </c>
      <c r="G6" s="55">
        <f>IF(E6&lt;&gt;0, ((D6-E6)/E6)*100, 0)</f>
        <v>0</v>
      </c>
    </row>
    <row r="7" spans="1:7" x14ac:dyDescent="0.2">
      <c r="A7" s="27" t="s">
        <v>160</v>
      </c>
      <c r="B7" s="27" t="s">
        <v>6</v>
      </c>
      <c r="C7" s="27" t="s">
        <v>411</v>
      </c>
      <c r="D7" s="55">
        <v>0</v>
      </c>
      <c r="E7" s="55">
        <v>0</v>
      </c>
      <c r="F7" s="55">
        <f>D7-E7</f>
        <v>0</v>
      </c>
      <c r="G7" s="55">
        <f>IF(E7&lt;&gt;0, ((D7-E7)/E7)*100, 0)</f>
        <v>0</v>
      </c>
    </row>
    <row r="8" spans="1:7" x14ac:dyDescent="0.2">
      <c r="A8" s="27" t="s">
        <v>160</v>
      </c>
      <c r="B8" s="27" t="s">
        <v>6</v>
      </c>
      <c r="C8" s="27" t="s">
        <v>412</v>
      </c>
      <c r="D8" s="55">
        <v>227.55</v>
      </c>
      <c r="E8" s="55">
        <v>0</v>
      </c>
      <c r="F8" s="55">
        <f>D8-E8</f>
        <v>227.55</v>
      </c>
      <c r="G8" s="55">
        <f>IF(E8&lt;&gt;0, ((D8-E8)/E8)*100, 0)</f>
        <v>0</v>
      </c>
    </row>
    <row r="9" spans="1:7" x14ac:dyDescent="0.2">
      <c r="A9" s="27" t="s">
        <v>160</v>
      </c>
      <c r="B9" s="27" t="s">
        <v>6</v>
      </c>
      <c r="C9" s="27" t="s">
        <v>413</v>
      </c>
      <c r="D9" s="55">
        <v>0</v>
      </c>
      <c r="E9" s="55">
        <v>0</v>
      </c>
      <c r="F9" s="55">
        <f>D9-E9</f>
        <v>0</v>
      </c>
      <c r="G9" s="55">
        <f>IF(E9&lt;&gt;0, ((D9-E9)/E9)*100, 0)</f>
        <v>0</v>
      </c>
    </row>
    <row r="10" spans="1:7" x14ac:dyDescent="0.2">
      <c r="A10" s="27" t="s">
        <v>160</v>
      </c>
      <c r="B10" s="27" t="s">
        <v>6</v>
      </c>
      <c r="C10" s="27" t="s">
        <v>414</v>
      </c>
      <c r="D10" s="55">
        <v>0</v>
      </c>
      <c r="E10" s="55">
        <v>0</v>
      </c>
      <c r="F10" s="55">
        <f>D10-E10</f>
        <v>0</v>
      </c>
      <c r="G10" s="55">
        <f>IF(E10&lt;&gt;0, ((D10-E10)/E10)*100, 0)</f>
        <v>0</v>
      </c>
    </row>
    <row r="11" spans="1:7" x14ac:dyDescent="0.2">
      <c r="A11" s="27" t="s">
        <v>160</v>
      </c>
      <c r="B11" s="27" t="s">
        <v>6</v>
      </c>
      <c r="C11" s="27" t="s">
        <v>415</v>
      </c>
      <c r="D11" s="55">
        <v>0</v>
      </c>
      <c r="E11" s="55">
        <v>0</v>
      </c>
      <c r="F11" s="55">
        <f>D11-E11</f>
        <v>0</v>
      </c>
      <c r="G11" s="55">
        <f>IF(E11&lt;&gt;0, ((D11-E11)/E11)*100, 0)</f>
        <v>0</v>
      </c>
    </row>
    <row r="12" spans="1:7" x14ac:dyDescent="0.2">
      <c r="A12" s="27" t="s">
        <v>160</v>
      </c>
      <c r="B12" s="27" t="s">
        <v>6</v>
      </c>
      <c r="C12" s="27" t="s">
        <v>416</v>
      </c>
      <c r="D12" s="55">
        <v>0</v>
      </c>
      <c r="E12" s="55">
        <v>0</v>
      </c>
      <c r="F12" s="55">
        <f>D12-E12</f>
        <v>0</v>
      </c>
      <c r="G12" s="55">
        <f>IF(E12&lt;&gt;0, ((D12-E12)/E12)*100, 0)</f>
        <v>0</v>
      </c>
    </row>
    <row r="13" spans="1:7" x14ac:dyDescent="0.2">
      <c r="A13" s="27" t="s">
        <v>160</v>
      </c>
      <c r="B13" s="27" t="s">
        <v>6</v>
      </c>
      <c r="C13" s="27" t="s">
        <v>417</v>
      </c>
      <c r="D13" s="55">
        <v>0</v>
      </c>
      <c r="E13" s="55">
        <v>0</v>
      </c>
      <c r="F13" s="55">
        <f>D13-E13</f>
        <v>0</v>
      </c>
      <c r="G13" s="55">
        <f>IF(E13&lt;&gt;0, ((D13-E13)/E13)*100, 0)</f>
        <v>0</v>
      </c>
    </row>
    <row r="14" spans="1:7" x14ac:dyDescent="0.2">
      <c r="A14" s="27" t="s">
        <v>160</v>
      </c>
      <c r="B14" s="27" t="s">
        <v>6</v>
      </c>
      <c r="C14" s="27" t="s">
        <v>418</v>
      </c>
      <c r="D14" s="55">
        <v>0</v>
      </c>
      <c r="E14" s="55">
        <v>0</v>
      </c>
      <c r="F14" s="55">
        <f>D14-E14</f>
        <v>0</v>
      </c>
      <c r="G14" s="55">
        <f>IF(E14&lt;&gt;0, ((D14-E14)/E14)*100, 0)</f>
        <v>0</v>
      </c>
    </row>
    <row r="15" spans="1:7" x14ac:dyDescent="0.2">
      <c r="A15" s="27" t="s">
        <v>160</v>
      </c>
      <c r="B15" s="27" t="s">
        <v>6</v>
      </c>
      <c r="C15" s="27" t="s">
        <v>419</v>
      </c>
      <c r="D15" s="55">
        <v>0</v>
      </c>
      <c r="E15" s="55">
        <v>0</v>
      </c>
      <c r="F15" s="55">
        <f>D15-E15</f>
        <v>0</v>
      </c>
      <c r="G15" s="55">
        <f>IF(E15&lt;&gt;0, ((D15-E15)/E15)*100, 0)</f>
        <v>0</v>
      </c>
    </row>
    <row r="16" spans="1:7" x14ac:dyDescent="0.2">
      <c r="A16" s="27" t="s">
        <v>160</v>
      </c>
      <c r="B16" s="27" t="s">
        <v>6</v>
      </c>
      <c r="C16" s="27" t="s">
        <v>420</v>
      </c>
      <c r="D16" s="55">
        <v>0</v>
      </c>
      <c r="E16" s="55">
        <v>0</v>
      </c>
      <c r="F16" s="55">
        <f>D16-E16</f>
        <v>0</v>
      </c>
      <c r="G16" s="55">
        <f>IF(E16&lt;&gt;0, ((D16-E16)/E16)*100, 0)</f>
        <v>0</v>
      </c>
    </row>
    <row r="17" spans="1:7" x14ac:dyDescent="0.2">
      <c r="A17" s="27" t="s">
        <v>160</v>
      </c>
      <c r="B17" s="27" t="s">
        <v>6</v>
      </c>
      <c r="C17" s="27" t="s">
        <v>421</v>
      </c>
      <c r="D17" s="55">
        <v>0</v>
      </c>
      <c r="E17" s="55">
        <v>0</v>
      </c>
      <c r="F17" s="55">
        <f>D17-E17</f>
        <v>0</v>
      </c>
      <c r="G17" s="55">
        <f>IF(E17&lt;&gt;0, ((D17-E17)/E17)*100, 0)</f>
        <v>0</v>
      </c>
    </row>
    <row r="18" spans="1:7" customFormat="1" ht="15" x14ac:dyDescent="0.25">
      <c r="D18" s="47"/>
      <c r="E18" s="47"/>
      <c r="F18" s="47"/>
      <c r="G18" s="47"/>
    </row>
    <row r="19" spans="1:7" s="29" customFormat="1" ht="12.75" thickBot="1" x14ac:dyDescent="0.25">
      <c r="A19" s="28" t="s">
        <v>3</v>
      </c>
      <c r="B19" s="28" t="s">
        <v>3</v>
      </c>
      <c r="C19" s="28" t="s">
        <v>422</v>
      </c>
      <c r="D19" s="54">
        <f>SUBTOTAL(9, D6:D18)</f>
        <v>227.55</v>
      </c>
      <c r="E19" s="54">
        <f>SUBTOTAL(9, E6:E18)</f>
        <v>0</v>
      </c>
      <c r="F19" s="54">
        <f>SUBTOTAL(9, F6:F18)</f>
        <v>227.55</v>
      </c>
      <c r="G19" s="54">
        <f>IF(E19&lt;&gt;0, ((D19-E19)/E19)*100, 0)</f>
        <v>0</v>
      </c>
    </row>
    <row r="20" spans="1:7" customFormat="1" ht="15.75" thickTop="1" x14ac:dyDescent="0.25">
      <c r="D20" s="48"/>
      <c r="E20" s="48"/>
      <c r="F20" s="48"/>
      <c r="G20" s="48"/>
    </row>
    <row r="21" spans="1:7" x14ac:dyDescent="0.2">
      <c r="A21" s="27" t="s">
        <v>163</v>
      </c>
      <c r="B21" s="27" t="s">
        <v>7</v>
      </c>
      <c r="C21" s="27" t="s">
        <v>410</v>
      </c>
      <c r="D21" s="55">
        <v>0</v>
      </c>
      <c r="E21" s="55">
        <v>0</v>
      </c>
      <c r="F21" s="55">
        <f>D21-E21</f>
        <v>0</v>
      </c>
      <c r="G21" s="55">
        <f>IF(E21&lt;&gt;0, ((D21-E21)/E21)*100, 0)</f>
        <v>0</v>
      </c>
    </row>
    <row r="22" spans="1:7" x14ac:dyDescent="0.2">
      <c r="A22" s="27" t="s">
        <v>163</v>
      </c>
      <c r="B22" s="27" t="s">
        <v>7</v>
      </c>
      <c r="C22" s="27" t="s">
        <v>411</v>
      </c>
      <c r="D22" s="55">
        <v>0</v>
      </c>
      <c r="E22" s="55">
        <v>0</v>
      </c>
      <c r="F22" s="55">
        <f>D22-E22</f>
        <v>0</v>
      </c>
      <c r="G22" s="55">
        <f>IF(E22&lt;&gt;0, ((D22-E22)/E22)*100, 0)</f>
        <v>0</v>
      </c>
    </row>
    <row r="23" spans="1:7" x14ac:dyDescent="0.2">
      <c r="A23" s="27" t="s">
        <v>163</v>
      </c>
      <c r="B23" s="27" t="s">
        <v>7</v>
      </c>
      <c r="C23" s="27" t="s">
        <v>412</v>
      </c>
      <c r="D23" s="55">
        <v>0</v>
      </c>
      <c r="E23" s="55">
        <v>0</v>
      </c>
      <c r="F23" s="55">
        <f>D23-E23</f>
        <v>0</v>
      </c>
      <c r="G23" s="55">
        <f>IF(E23&lt;&gt;0, ((D23-E23)/E23)*100, 0)</f>
        <v>0</v>
      </c>
    </row>
    <row r="24" spans="1:7" x14ac:dyDescent="0.2">
      <c r="A24" s="27" t="s">
        <v>163</v>
      </c>
      <c r="B24" s="27" t="s">
        <v>7</v>
      </c>
      <c r="C24" s="27" t="s">
        <v>413</v>
      </c>
      <c r="D24" s="55">
        <v>0</v>
      </c>
      <c r="E24" s="55">
        <v>0</v>
      </c>
      <c r="F24" s="55">
        <f>D24-E24</f>
        <v>0</v>
      </c>
      <c r="G24" s="55">
        <f>IF(E24&lt;&gt;0, ((D24-E24)/E24)*100, 0)</f>
        <v>0</v>
      </c>
    </row>
    <row r="25" spans="1:7" x14ac:dyDescent="0.2">
      <c r="A25" s="27" t="s">
        <v>163</v>
      </c>
      <c r="B25" s="27" t="s">
        <v>7</v>
      </c>
      <c r="C25" s="27" t="s">
        <v>414</v>
      </c>
      <c r="D25" s="55">
        <v>0</v>
      </c>
      <c r="E25" s="55">
        <v>0</v>
      </c>
      <c r="F25" s="55">
        <f>D25-E25</f>
        <v>0</v>
      </c>
      <c r="G25" s="55">
        <f>IF(E25&lt;&gt;0, ((D25-E25)/E25)*100, 0)</f>
        <v>0</v>
      </c>
    </row>
    <row r="26" spans="1:7" x14ac:dyDescent="0.2">
      <c r="A26" s="27" t="s">
        <v>163</v>
      </c>
      <c r="B26" s="27" t="s">
        <v>7</v>
      </c>
      <c r="C26" s="27" t="s">
        <v>415</v>
      </c>
      <c r="D26" s="55">
        <v>0</v>
      </c>
      <c r="E26" s="55">
        <v>0</v>
      </c>
      <c r="F26" s="55">
        <f>D26-E26</f>
        <v>0</v>
      </c>
      <c r="G26" s="55">
        <f>IF(E26&lt;&gt;0, ((D26-E26)/E26)*100, 0)</f>
        <v>0</v>
      </c>
    </row>
    <row r="27" spans="1:7" x14ac:dyDescent="0.2">
      <c r="A27" s="27" t="s">
        <v>163</v>
      </c>
      <c r="B27" s="27" t="s">
        <v>7</v>
      </c>
      <c r="C27" s="27" t="s">
        <v>416</v>
      </c>
      <c r="D27" s="55">
        <v>0</v>
      </c>
      <c r="E27" s="55">
        <v>0</v>
      </c>
      <c r="F27" s="55">
        <f>D27-E27</f>
        <v>0</v>
      </c>
      <c r="G27" s="55">
        <f>IF(E27&lt;&gt;0, ((D27-E27)/E27)*100, 0)</f>
        <v>0</v>
      </c>
    </row>
    <row r="28" spans="1:7" x14ac:dyDescent="0.2">
      <c r="A28" s="27" t="s">
        <v>163</v>
      </c>
      <c r="B28" s="27" t="s">
        <v>7</v>
      </c>
      <c r="C28" s="27" t="s">
        <v>417</v>
      </c>
      <c r="D28" s="55">
        <v>0</v>
      </c>
      <c r="E28" s="55">
        <v>0</v>
      </c>
      <c r="F28" s="55">
        <f>D28-E28</f>
        <v>0</v>
      </c>
      <c r="G28" s="55">
        <f>IF(E28&lt;&gt;0, ((D28-E28)/E28)*100, 0)</f>
        <v>0</v>
      </c>
    </row>
    <row r="29" spans="1:7" x14ac:dyDescent="0.2">
      <c r="A29" s="27" t="s">
        <v>163</v>
      </c>
      <c r="B29" s="27" t="s">
        <v>7</v>
      </c>
      <c r="C29" s="27" t="s">
        <v>418</v>
      </c>
      <c r="D29" s="55">
        <v>0</v>
      </c>
      <c r="E29" s="55">
        <v>0</v>
      </c>
      <c r="F29" s="55">
        <f>D29-E29</f>
        <v>0</v>
      </c>
      <c r="G29" s="55">
        <f>IF(E29&lt;&gt;0, ((D29-E29)/E29)*100, 0)</f>
        <v>0</v>
      </c>
    </row>
    <row r="30" spans="1:7" x14ac:dyDescent="0.2">
      <c r="A30" s="27" t="s">
        <v>163</v>
      </c>
      <c r="B30" s="27" t="s">
        <v>7</v>
      </c>
      <c r="C30" s="27" t="s">
        <v>419</v>
      </c>
      <c r="D30" s="55">
        <v>0</v>
      </c>
      <c r="E30" s="55">
        <v>0</v>
      </c>
      <c r="F30" s="55">
        <f>D30-E30</f>
        <v>0</v>
      </c>
      <c r="G30" s="55">
        <f>IF(E30&lt;&gt;0, ((D30-E30)/E30)*100, 0)</f>
        <v>0</v>
      </c>
    </row>
    <row r="31" spans="1:7" x14ac:dyDescent="0.2">
      <c r="A31" s="27" t="s">
        <v>163</v>
      </c>
      <c r="B31" s="27" t="s">
        <v>7</v>
      </c>
      <c r="C31" s="27" t="s">
        <v>420</v>
      </c>
      <c r="D31" s="55">
        <v>0</v>
      </c>
      <c r="E31" s="55">
        <v>0</v>
      </c>
      <c r="F31" s="55">
        <f>D31-E31</f>
        <v>0</v>
      </c>
      <c r="G31" s="55">
        <f>IF(E31&lt;&gt;0, ((D31-E31)/E31)*100, 0)</f>
        <v>0</v>
      </c>
    </row>
    <row r="32" spans="1:7" x14ac:dyDescent="0.2">
      <c r="A32" s="27" t="s">
        <v>163</v>
      </c>
      <c r="B32" s="27" t="s">
        <v>7</v>
      </c>
      <c r="C32" s="27" t="s">
        <v>421</v>
      </c>
      <c r="D32" s="55">
        <v>0</v>
      </c>
      <c r="E32" s="55">
        <v>0</v>
      </c>
      <c r="F32" s="55">
        <f>D32-E32</f>
        <v>0</v>
      </c>
      <c r="G32" s="55">
        <f>IF(E32&lt;&gt;0, ((D32-E32)/E32)*100, 0)</f>
        <v>0</v>
      </c>
    </row>
    <row r="33" spans="1:7" customFormat="1" ht="15" x14ac:dyDescent="0.25">
      <c r="D33" s="47"/>
      <c r="E33" s="47"/>
      <c r="F33" s="47"/>
      <c r="G33" s="47"/>
    </row>
    <row r="34" spans="1:7" s="29" customFormat="1" ht="12.75" thickBot="1" x14ac:dyDescent="0.25">
      <c r="A34" s="28" t="s">
        <v>3</v>
      </c>
      <c r="B34" s="28" t="s">
        <v>3</v>
      </c>
      <c r="C34" s="28" t="s">
        <v>422</v>
      </c>
      <c r="D34" s="54">
        <f>SUBTOTAL(9, D21:D33)</f>
        <v>0</v>
      </c>
      <c r="E34" s="54">
        <f>SUBTOTAL(9, E21:E33)</f>
        <v>0</v>
      </c>
      <c r="F34" s="54">
        <f>SUBTOTAL(9, F21:F33)</f>
        <v>0</v>
      </c>
      <c r="G34" s="54">
        <f>IF(E34&lt;&gt;0, ((D34-E34)/E34)*100, 0)</f>
        <v>0</v>
      </c>
    </row>
    <row r="35" spans="1:7" customFormat="1" ht="15.75" thickTop="1" x14ac:dyDescent="0.25">
      <c r="D35" s="48"/>
      <c r="E35" s="48"/>
      <c r="F35" s="48"/>
      <c r="G35" s="48"/>
    </row>
    <row r="36" spans="1:7" x14ac:dyDescent="0.2">
      <c r="A36" s="27" t="s">
        <v>164</v>
      </c>
      <c r="B36" s="27" t="s">
        <v>8</v>
      </c>
      <c r="C36" s="27" t="s">
        <v>410</v>
      </c>
      <c r="D36" s="55">
        <v>33564.019999999997</v>
      </c>
      <c r="E36" s="55">
        <v>0</v>
      </c>
      <c r="F36" s="55">
        <f>D36-E36</f>
        <v>33564.019999999997</v>
      </c>
      <c r="G36" s="55">
        <f>IF(E36&lt;&gt;0, ((D36-E36)/E36)*100, 0)</f>
        <v>0</v>
      </c>
    </row>
    <row r="37" spans="1:7" x14ac:dyDescent="0.2">
      <c r="A37" s="27" t="s">
        <v>164</v>
      </c>
      <c r="B37" s="27" t="s">
        <v>8</v>
      </c>
      <c r="C37" s="27" t="s">
        <v>411</v>
      </c>
      <c r="D37" s="55">
        <v>-35212.839999999997</v>
      </c>
      <c r="E37" s="55">
        <v>0</v>
      </c>
      <c r="F37" s="55">
        <f>D37-E37</f>
        <v>-35212.839999999997</v>
      </c>
      <c r="G37" s="55">
        <f>IF(E37&lt;&gt;0, ((D37-E37)/E37)*100, 0)</f>
        <v>0</v>
      </c>
    </row>
    <row r="38" spans="1:7" x14ac:dyDescent="0.2">
      <c r="A38" s="27" t="s">
        <v>164</v>
      </c>
      <c r="B38" s="27" t="s">
        <v>8</v>
      </c>
      <c r="C38" s="27" t="s">
        <v>412</v>
      </c>
      <c r="D38" s="55">
        <v>-631.21</v>
      </c>
      <c r="E38" s="55">
        <v>0</v>
      </c>
      <c r="F38" s="55">
        <f>D38-E38</f>
        <v>-631.21</v>
      </c>
      <c r="G38" s="55">
        <f>IF(E38&lt;&gt;0, ((D38-E38)/E38)*100, 0)</f>
        <v>0</v>
      </c>
    </row>
    <row r="39" spans="1:7" x14ac:dyDescent="0.2">
      <c r="A39" s="27" t="s">
        <v>164</v>
      </c>
      <c r="B39" s="27" t="s">
        <v>8</v>
      </c>
      <c r="C39" s="27" t="s">
        <v>413</v>
      </c>
      <c r="D39" s="55">
        <v>0</v>
      </c>
      <c r="E39" s="55">
        <v>0</v>
      </c>
      <c r="F39" s="55">
        <f>D39-E39</f>
        <v>0</v>
      </c>
      <c r="G39" s="55">
        <f>IF(E39&lt;&gt;0, ((D39-E39)/E39)*100, 0)</f>
        <v>0</v>
      </c>
    </row>
    <row r="40" spans="1:7" x14ac:dyDescent="0.2">
      <c r="A40" s="27" t="s">
        <v>164</v>
      </c>
      <c r="B40" s="27" t="s">
        <v>8</v>
      </c>
      <c r="C40" s="27" t="s">
        <v>414</v>
      </c>
      <c r="D40" s="55">
        <v>0</v>
      </c>
      <c r="E40" s="55">
        <v>0</v>
      </c>
      <c r="F40" s="55">
        <f>D40-E40</f>
        <v>0</v>
      </c>
      <c r="G40" s="55">
        <f>IF(E40&lt;&gt;0, ((D40-E40)/E40)*100, 0)</f>
        <v>0</v>
      </c>
    </row>
    <row r="41" spans="1:7" x14ac:dyDescent="0.2">
      <c r="A41" s="27" t="s">
        <v>164</v>
      </c>
      <c r="B41" s="27" t="s">
        <v>8</v>
      </c>
      <c r="C41" s="27" t="s">
        <v>415</v>
      </c>
      <c r="D41" s="55">
        <v>0</v>
      </c>
      <c r="E41" s="55">
        <v>0</v>
      </c>
      <c r="F41" s="55">
        <f>D41-E41</f>
        <v>0</v>
      </c>
      <c r="G41" s="55">
        <f>IF(E41&lt;&gt;0, ((D41-E41)/E41)*100, 0)</f>
        <v>0</v>
      </c>
    </row>
    <row r="42" spans="1:7" x14ac:dyDescent="0.2">
      <c r="A42" s="27" t="s">
        <v>164</v>
      </c>
      <c r="B42" s="27" t="s">
        <v>8</v>
      </c>
      <c r="C42" s="27" t="s">
        <v>416</v>
      </c>
      <c r="D42" s="55">
        <v>0</v>
      </c>
      <c r="E42" s="55">
        <v>0</v>
      </c>
      <c r="F42" s="55">
        <f>D42-E42</f>
        <v>0</v>
      </c>
      <c r="G42" s="55">
        <f>IF(E42&lt;&gt;0, ((D42-E42)/E42)*100, 0)</f>
        <v>0</v>
      </c>
    </row>
    <row r="43" spans="1:7" x14ac:dyDescent="0.2">
      <c r="A43" s="27" t="s">
        <v>164</v>
      </c>
      <c r="B43" s="27" t="s">
        <v>8</v>
      </c>
      <c r="C43" s="27" t="s">
        <v>417</v>
      </c>
      <c r="D43" s="55">
        <v>0</v>
      </c>
      <c r="E43" s="55">
        <v>0</v>
      </c>
      <c r="F43" s="55">
        <f>D43-E43</f>
        <v>0</v>
      </c>
      <c r="G43" s="55">
        <f>IF(E43&lt;&gt;0, ((D43-E43)/E43)*100, 0)</f>
        <v>0</v>
      </c>
    </row>
    <row r="44" spans="1:7" x14ac:dyDescent="0.2">
      <c r="A44" s="27" t="s">
        <v>164</v>
      </c>
      <c r="B44" s="27" t="s">
        <v>8</v>
      </c>
      <c r="C44" s="27" t="s">
        <v>418</v>
      </c>
      <c r="D44" s="55">
        <v>0</v>
      </c>
      <c r="E44" s="55">
        <v>0</v>
      </c>
      <c r="F44" s="55">
        <f>D44-E44</f>
        <v>0</v>
      </c>
      <c r="G44" s="55">
        <f>IF(E44&lt;&gt;0, ((D44-E44)/E44)*100, 0)</f>
        <v>0</v>
      </c>
    </row>
    <row r="45" spans="1:7" x14ac:dyDescent="0.2">
      <c r="A45" s="27" t="s">
        <v>164</v>
      </c>
      <c r="B45" s="27" t="s">
        <v>8</v>
      </c>
      <c r="C45" s="27" t="s">
        <v>419</v>
      </c>
      <c r="D45" s="55">
        <v>0</v>
      </c>
      <c r="E45" s="55">
        <v>0</v>
      </c>
      <c r="F45" s="55">
        <f>D45-E45</f>
        <v>0</v>
      </c>
      <c r="G45" s="55">
        <f>IF(E45&lt;&gt;0, ((D45-E45)/E45)*100, 0)</f>
        <v>0</v>
      </c>
    </row>
    <row r="46" spans="1:7" x14ac:dyDescent="0.2">
      <c r="A46" s="27" t="s">
        <v>164</v>
      </c>
      <c r="B46" s="27" t="s">
        <v>8</v>
      </c>
      <c r="C46" s="27" t="s">
        <v>420</v>
      </c>
      <c r="D46" s="55">
        <v>0</v>
      </c>
      <c r="E46" s="55">
        <v>0</v>
      </c>
      <c r="F46" s="55">
        <f>D46-E46</f>
        <v>0</v>
      </c>
      <c r="G46" s="55">
        <f>IF(E46&lt;&gt;0, ((D46-E46)/E46)*100, 0)</f>
        <v>0</v>
      </c>
    </row>
    <row r="47" spans="1:7" x14ac:dyDescent="0.2">
      <c r="A47" s="27" t="s">
        <v>164</v>
      </c>
      <c r="B47" s="27" t="s">
        <v>8</v>
      </c>
      <c r="C47" s="27" t="s">
        <v>421</v>
      </c>
      <c r="D47" s="55">
        <v>0</v>
      </c>
      <c r="E47" s="55">
        <v>0</v>
      </c>
      <c r="F47" s="55">
        <f>D47-E47</f>
        <v>0</v>
      </c>
      <c r="G47" s="55">
        <f>IF(E47&lt;&gt;0, ((D47-E47)/E47)*100, 0)</f>
        <v>0</v>
      </c>
    </row>
    <row r="48" spans="1:7" customFormat="1" ht="15" x14ac:dyDescent="0.25">
      <c r="D48" s="47"/>
      <c r="E48" s="47"/>
      <c r="F48" s="47"/>
      <c r="G48" s="47"/>
    </row>
    <row r="49" spans="1:7" s="29" customFormat="1" ht="12.75" thickBot="1" x14ac:dyDescent="0.25">
      <c r="A49" s="28" t="s">
        <v>3</v>
      </c>
      <c r="B49" s="28" t="s">
        <v>3</v>
      </c>
      <c r="C49" s="28" t="s">
        <v>422</v>
      </c>
      <c r="D49" s="54">
        <f>SUBTOTAL(9, D36:D48)</f>
        <v>-2280.0299999999997</v>
      </c>
      <c r="E49" s="54">
        <f>SUBTOTAL(9, E36:E48)</f>
        <v>0</v>
      </c>
      <c r="F49" s="54">
        <f>SUBTOTAL(9, F36:F48)</f>
        <v>-2280.0299999999997</v>
      </c>
      <c r="G49" s="54">
        <f>IF(E49&lt;&gt;0, ((D49-E49)/E49)*100, 0)</f>
        <v>0</v>
      </c>
    </row>
    <row r="50" spans="1:7" customFormat="1" ht="15.75" thickTop="1" x14ac:dyDescent="0.25">
      <c r="D50" s="48"/>
      <c r="E50" s="48"/>
      <c r="F50" s="48"/>
      <c r="G50" s="48"/>
    </row>
    <row r="51" spans="1:7" x14ac:dyDescent="0.2">
      <c r="A51" s="27" t="s">
        <v>165</v>
      </c>
      <c r="B51" s="27" t="s">
        <v>9</v>
      </c>
      <c r="C51" s="27" t="s">
        <v>410</v>
      </c>
      <c r="D51" s="55">
        <v>-34285.19</v>
      </c>
      <c r="E51" s="55">
        <v>0</v>
      </c>
      <c r="F51" s="55">
        <f>D51-E51</f>
        <v>-34285.19</v>
      </c>
      <c r="G51" s="55">
        <f>IF(E51&lt;&gt;0, ((D51-E51)/E51)*100, 0)</f>
        <v>0</v>
      </c>
    </row>
    <row r="52" spans="1:7" x14ac:dyDescent="0.2">
      <c r="A52" s="27" t="s">
        <v>165</v>
      </c>
      <c r="B52" s="27" t="s">
        <v>9</v>
      </c>
      <c r="C52" s="27" t="s">
        <v>411</v>
      </c>
      <c r="D52" s="55">
        <v>5714.81</v>
      </c>
      <c r="E52" s="55">
        <v>0</v>
      </c>
      <c r="F52" s="55">
        <f>D52-E52</f>
        <v>5714.81</v>
      </c>
      <c r="G52" s="55">
        <f>IF(E52&lt;&gt;0, ((D52-E52)/E52)*100, 0)</f>
        <v>0</v>
      </c>
    </row>
    <row r="53" spans="1:7" x14ac:dyDescent="0.2">
      <c r="A53" s="27" t="s">
        <v>165</v>
      </c>
      <c r="B53" s="27" t="s">
        <v>9</v>
      </c>
      <c r="C53" s="27" t="s">
        <v>412</v>
      </c>
      <c r="D53" s="55">
        <v>30840.12</v>
      </c>
      <c r="E53" s="55">
        <v>0</v>
      </c>
      <c r="F53" s="55">
        <f>D53-E53</f>
        <v>30840.12</v>
      </c>
      <c r="G53" s="55">
        <f>IF(E53&lt;&gt;0, ((D53-E53)/E53)*100, 0)</f>
        <v>0</v>
      </c>
    </row>
    <row r="54" spans="1:7" x14ac:dyDescent="0.2">
      <c r="A54" s="27" t="s">
        <v>165</v>
      </c>
      <c r="B54" s="27" t="s">
        <v>9</v>
      </c>
      <c r="C54" s="27" t="s">
        <v>413</v>
      </c>
      <c r="D54" s="55">
        <v>0</v>
      </c>
      <c r="E54" s="55">
        <v>0</v>
      </c>
      <c r="F54" s="55">
        <f>D54-E54</f>
        <v>0</v>
      </c>
      <c r="G54" s="55">
        <f>IF(E54&lt;&gt;0, ((D54-E54)/E54)*100, 0)</f>
        <v>0</v>
      </c>
    </row>
    <row r="55" spans="1:7" x14ac:dyDescent="0.2">
      <c r="A55" s="27" t="s">
        <v>165</v>
      </c>
      <c r="B55" s="27" t="s">
        <v>9</v>
      </c>
      <c r="C55" s="27" t="s">
        <v>414</v>
      </c>
      <c r="D55" s="55">
        <v>0</v>
      </c>
      <c r="E55" s="55">
        <v>0</v>
      </c>
      <c r="F55" s="55">
        <f>D55-E55</f>
        <v>0</v>
      </c>
      <c r="G55" s="55">
        <f>IF(E55&lt;&gt;0, ((D55-E55)/E55)*100, 0)</f>
        <v>0</v>
      </c>
    </row>
    <row r="56" spans="1:7" x14ac:dyDescent="0.2">
      <c r="A56" s="27" t="s">
        <v>165</v>
      </c>
      <c r="B56" s="27" t="s">
        <v>9</v>
      </c>
      <c r="C56" s="27" t="s">
        <v>415</v>
      </c>
      <c r="D56" s="55">
        <v>0</v>
      </c>
      <c r="E56" s="55">
        <v>0</v>
      </c>
      <c r="F56" s="55">
        <f>D56-E56</f>
        <v>0</v>
      </c>
      <c r="G56" s="55">
        <f>IF(E56&lt;&gt;0, ((D56-E56)/E56)*100, 0)</f>
        <v>0</v>
      </c>
    </row>
    <row r="57" spans="1:7" x14ac:dyDescent="0.2">
      <c r="A57" s="27" t="s">
        <v>165</v>
      </c>
      <c r="B57" s="27" t="s">
        <v>9</v>
      </c>
      <c r="C57" s="27" t="s">
        <v>416</v>
      </c>
      <c r="D57" s="55">
        <v>0</v>
      </c>
      <c r="E57" s="55">
        <v>0</v>
      </c>
      <c r="F57" s="55">
        <f>D57-E57</f>
        <v>0</v>
      </c>
      <c r="G57" s="55">
        <f>IF(E57&lt;&gt;0, ((D57-E57)/E57)*100, 0)</f>
        <v>0</v>
      </c>
    </row>
    <row r="58" spans="1:7" x14ac:dyDescent="0.2">
      <c r="A58" s="27" t="s">
        <v>165</v>
      </c>
      <c r="B58" s="27" t="s">
        <v>9</v>
      </c>
      <c r="C58" s="27" t="s">
        <v>417</v>
      </c>
      <c r="D58" s="55">
        <v>0</v>
      </c>
      <c r="E58" s="55">
        <v>0</v>
      </c>
      <c r="F58" s="55">
        <f>D58-E58</f>
        <v>0</v>
      </c>
      <c r="G58" s="55">
        <f>IF(E58&lt;&gt;0, ((D58-E58)/E58)*100, 0)</f>
        <v>0</v>
      </c>
    </row>
    <row r="59" spans="1:7" x14ac:dyDescent="0.2">
      <c r="A59" s="27" t="s">
        <v>165</v>
      </c>
      <c r="B59" s="27" t="s">
        <v>9</v>
      </c>
      <c r="C59" s="27" t="s">
        <v>418</v>
      </c>
      <c r="D59" s="55">
        <v>0</v>
      </c>
      <c r="E59" s="55">
        <v>0</v>
      </c>
      <c r="F59" s="55">
        <f>D59-E59</f>
        <v>0</v>
      </c>
      <c r="G59" s="55">
        <f>IF(E59&lt;&gt;0, ((D59-E59)/E59)*100, 0)</f>
        <v>0</v>
      </c>
    </row>
    <row r="60" spans="1:7" x14ac:dyDescent="0.2">
      <c r="A60" s="27" t="s">
        <v>165</v>
      </c>
      <c r="B60" s="27" t="s">
        <v>9</v>
      </c>
      <c r="C60" s="27" t="s">
        <v>419</v>
      </c>
      <c r="D60" s="55">
        <v>0</v>
      </c>
      <c r="E60" s="55">
        <v>0</v>
      </c>
      <c r="F60" s="55">
        <f>D60-E60</f>
        <v>0</v>
      </c>
      <c r="G60" s="55">
        <f>IF(E60&lt;&gt;0, ((D60-E60)/E60)*100, 0)</f>
        <v>0</v>
      </c>
    </row>
    <row r="61" spans="1:7" x14ac:dyDescent="0.2">
      <c r="A61" s="27" t="s">
        <v>165</v>
      </c>
      <c r="B61" s="27" t="s">
        <v>9</v>
      </c>
      <c r="C61" s="27" t="s">
        <v>420</v>
      </c>
      <c r="D61" s="55">
        <v>0</v>
      </c>
      <c r="E61" s="55">
        <v>0</v>
      </c>
      <c r="F61" s="55">
        <f>D61-E61</f>
        <v>0</v>
      </c>
      <c r="G61" s="55">
        <f>IF(E61&lt;&gt;0, ((D61-E61)/E61)*100, 0)</f>
        <v>0</v>
      </c>
    </row>
    <row r="62" spans="1:7" x14ac:dyDescent="0.2">
      <c r="A62" s="27" t="s">
        <v>165</v>
      </c>
      <c r="B62" s="27" t="s">
        <v>9</v>
      </c>
      <c r="C62" s="27" t="s">
        <v>421</v>
      </c>
      <c r="D62" s="55">
        <v>0</v>
      </c>
      <c r="E62" s="55">
        <v>0</v>
      </c>
      <c r="F62" s="55">
        <f>D62-E62</f>
        <v>0</v>
      </c>
      <c r="G62" s="55">
        <f>IF(E62&lt;&gt;0, ((D62-E62)/E62)*100, 0)</f>
        <v>0</v>
      </c>
    </row>
    <row r="63" spans="1:7" customFormat="1" ht="15" x14ac:dyDescent="0.25">
      <c r="D63" s="47"/>
      <c r="E63" s="47"/>
      <c r="F63" s="47"/>
      <c r="G63" s="47"/>
    </row>
    <row r="64" spans="1:7" s="29" customFormat="1" ht="12.75" thickBot="1" x14ac:dyDescent="0.25">
      <c r="A64" s="28" t="s">
        <v>3</v>
      </c>
      <c r="B64" s="28" t="s">
        <v>3</v>
      </c>
      <c r="C64" s="28" t="s">
        <v>422</v>
      </c>
      <c r="D64" s="54">
        <f>SUBTOTAL(9, D51:D63)</f>
        <v>2269.739999999998</v>
      </c>
      <c r="E64" s="54">
        <f>SUBTOTAL(9, E51:E63)</f>
        <v>0</v>
      </c>
      <c r="F64" s="54">
        <f>SUBTOTAL(9, F51:F63)</f>
        <v>2269.739999999998</v>
      </c>
      <c r="G64" s="54">
        <f>IF(E64&lt;&gt;0, ((D64-E64)/E64)*100, 0)</f>
        <v>0</v>
      </c>
    </row>
    <row r="65" spans="1:7" customFormat="1" ht="15.75" thickTop="1" x14ac:dyDescent="0.25">
      <c r="D65" s="48"/>
      <c r="E65" s="48"/>
      <c r="F65" s="48"/>
      <c r="G65" s="48"/>
    </row>
    <row r="66" spans="1:7" x14ac:dyDescent="0.2">
      <c r="A66" s="27" t="s">
        <v>166</v>
      </c>
      <c r="B66" s="27" t="s">
        <v>10</v>
      </c>
      <c r="C66" s="27" t="s">
        <v>410</v>
      </c>
      <c r="D66" s="55">
        <v>0</v>
      </c>
      <c r="E66" s="55">
        <v>0</v>
      </c>
      <c r="F66" s="55">
        <f>D66-E66</f>
        <v>0</v>
      </c>
      <c r="G66" s="55">
        <f>IF(E66&lt;&gt;0, ((D66-E66)/E66)*100, 0)</f>
        <v>0</v>
      </c>
    </row>
    <row r="67" spans="1:7" x14ac:dyDescent="0.2">
      <c r="A67" s="27" t="s">
        <v>166</v>
      </c>
      <c r="B67" s="27" t="s">
        <v>10</v>
      </c>
      <c r="C67" s="27" t="s">
        <v>411</v>
      </c>
      <c r="D67" s="55">
        <v>0</v>
      </c>
      <c r="E67" s="55">
        <v>0</v>
      </c>
      <c r="F67" s="55">
        <f>D67-E67</f>
        <v>0</v>
      </c>
      <c r="G67" s="55">
        <f>IF(E67&lt;&gt;0, ((D67-E67)/E67)*100, 0)</f>
        <v>0</v>
      </c>
    </row>
    <row r="68" spans="1:7" x14ac:dyDescent="0.2">
      <c r="A68" s="27" t="s">
        <v>166</v>
      </c>
      <c r="B68" s="27" t="s">
        <v>10</v>
      </c>
      <c r="C68" s="27" t="s">
        <v>412</v>
      </c>
      <c r="D68" s="55">
        <v>0</v>
      </c>
      <c r="E68" s="55">
        <v>0</v>
      </c>
      <c r="F68" s="55">
        <f>D68-E68</f>
        <v>0</v>
      </c>
      <c r="G68" s="55">
        <f>IF(E68&lt;&gt;0, ((D68-E68)/E68)*100, 0)</f>
        <v>0</v>
      </c>
    </row>
    <row r="69" spans="1:7" x14ac:dyDescent="0.2">
      <c r="A69" s="27" t="s">
        <v>166</v>
      </c>
      <c r="B69" s="27" t="s">
        <v>10</v>
      </c>
      <c r="C69" s="27" t="s">
        <v>413</v>
      </c>
      <c r="D69" s="55">
        <v>0</v>
      </c>
      <c r="E69" s="55">
        <v>0</v>
      </c>
      <c r="F69" s="55">
        <f>D69-E69</f>
        <v>0</v>
      </c>
      <c r="G69" s="55">
        <f>IF(E69&lt;&gt;0, ((D69-E69)/E69)*100, 0)</f>
        <v>0</v>
      </c>
    </row>
    <row r="70" spans="1:7" x14ac:dyDescent="0.2">
      <c r="A70" s="27" t="s">
        <v>166</v>
      </c>
      <c r="B70" s="27" t="s">
        <v>10</v>
      </c>
      <c r="C70" s="27" t="s">
        <v>414</v>
      </c>
      <c r="D70" s="55">
        <v>0</v>
      </c>
      <c r="E70" s="55">
        <v>0</v>
      </c>
      <c r="F70" s="55">
        <f>D70-E70</f>
        <v>0</v>
      </c>
      <c r="G70" s="55">
        <f>IF(E70&lt;&gt;0, ((D70-E70)/E70)*100, 0)</f>
        <v>0</v>
      </c>
    </row>
    <row r="71" spans="1:7" x14ac:dyDescent="0.2">
      <c r="A71" s="27" t="s">
        <v>166</v>
      </c>
      <c r="B71" s="27" t="s">
        <v>10</v>
      </c>
      <c r="C71" s="27" t="s">
        <v>415</v>
      </c>
      <c r="D71" s="55">
        <v>0</v>
      </c>
      <c r="E71" s="55">
        <v>0</v>
      </c>
      <c r="F71" s="55">
        <f>D71-E71</f>
        <v>0</v>
      </c>
      <c r="G71" s="55">
        <f>IF(E71&lt;&gt;0, ((D71-E71)/E71)*100, 0)</f>
        <v>0</v>
      </c>
    </row>
    <row r="72" spans="1:7" x14ac:dyDescent="0.2">
      <c r="A72" s="27" t="s">
        <v>166</v>
      </c>
      <c r="B72" s="27" t="s">
        <v>10</v>
      </c>
      <c r="C72" s="27" t="s">
        <v>416</v>
      </c>
      <c r="D72" s="55">
        <v>0</v>
      </c>
      <c r="E72" s="55">
        <v>0</v>
      </c>
      <c r="F72" s="55">
        <f>D72-E72</f>
        <v>0</v>
      </c>
      <c r="G72" s="55">
        <f>IF(E72&lt;&gt;0, ((D72-E72)/E72)*100, 0)</f>
        <v>0</v>
      </c>
    </row>
    <row r="73" spans="1:7" x14ac:dyDescent="0.2">
      <c r="A73" s="27" t="s">
        <v>166</v>
      </c>
      <c r="B73" s="27" t="s">
        <v>10</v>
      </c>
      <c r="C73" s="27" t="s">
        <v>417</v>
      </c>
      <c r="D73" s="55">
        <v>0</v>
      </c>
      <c r="E73" s="55">
        <v>0</v>
      </c>
      <c r="F73" s="55">
        <f>D73-E73</f>
        <v>0</v>
      </c>
      <c r="G73" s="55">
        <f>IF(E73&lt;&gt;0, ((D73-E73)/E73)*100, 0)</f>
        <v>0</v>
      </c>
    </row>
    <row r="74" spans="1:7" x14ac:dyDescent="0.2">
      <c r="A74" s="27" t="s">
        <v>166</v>
      </c>
      <c r="B74" s="27" t="s">
        <v>10</v>
      </c>
      <c r="C74" s="27" t="s">
        <v>418</v>
      </c>
      <c r="D74" s="55">
        <v>0</v>
      </c>
      <c r="E74" s="55">
        <v>0</v>
      </c>
      <c r="F74" s="55">
        <f>D74-E74</f>
        <v>0</v>
      </c>
      <c r="G74" s="55">
        <f>IF(E74&lt;&gt;0, ((D74-E74)/E74)*100, 0)</f>
        <v>0</v>
      </c>
    </row>
    <row r="75" spans="1:7" x14ac:dyDescent="0.2">
      <c r="A75" s="27" t="s">
        <v>166</v>
      </c>
      <c r="B75" s="27" t="s">
        <v>10</v>
      </c>
      <c r="C75" s="27" t="s">
        <v>419</v>
      </c>
      <c r="D75" s="55">
        <v>0</v>
      </c>
      <c r="E75" s="55">
        <v>0</v>
      </c>
      <c r="F75" s="55">
        <f>D75-E75</f>
        <v>0</v>
      </c>
      <c r="G75" s="55">
        <f>IF(E75&lt;&gt;0, ((D75-E75)/E75)*100, 0)</f>
        <v>0</v>
      </c>
    </row>
    <row r="76" spans="1:7" x14ac:dyDescent="0.2">
      <c r="A76" s="27" t="s">
        <v>166</v>
      </c>
      <c r="B76" s="27" t="s">
        <v>10</v>
      </c>
      <c r="C76" s="27" t="s">
        <v>420</v>
      </c>
      <c r="D76" s="55">
        <v>0</v>
      </c>
      <c r="E76" s="55">
        <v>0</v>
      </c>
      <c r="F76" s="55">
        <f>D76-E76</f>
        <v>0</v>
      </c>
      <c r="G76" s="55">
        <f>IF(E76&lt;&gt;0, ((D76-E76)/E76)*100, 0)</f>
        <v>0</v>
      </c>
    </row>
    <row r="77" spans="1:7" x14ac:dyDescent="0.2">
      <c r="A77" s="27" t="s">
        <v>166</v>
      </c>
      <c r="B77" s="27" t="s">
        <v>10</v>
      </c>
      <c r="C77" s="27" t="s">
        <v>421</v>
      </c>
      <c r="D77" s="55">
        <v>0</v>
      </c>
      <c r="E77" s="55">
        <v>0</v>
      </c>
      <c r="F77" s="55">
        <f>D77-E77</f>
        <v>0</v>
      </c>
      <c r="G77" s="55">
        <f>IF(E77&lt;&gt;0, ((D77-E77)/E77)*100, 0)</f>
        <v>0</v>
      </c>
    </row>
    <row r="78" spans="1:7" customFormat="1" ht="15" x14ac:dyDescent="0.25">
      <c r="D78" s="47"/>
      <c r="E78" s="47"/>
      <c r="F78" s="47"/>
      <c r="G78" s="47"/>
    </row>
    <row r="79" spans="1:7" s="29" customFormat="1" ht="12.75" thickBot="1" x14ac:dyDescent="0.25">
      <c r="A79" s="28" t="s">
        <v>3</v>
      </c>
      <c r="B79" s="28" t="s">
        <v>3</v>
      </c>
      <c r="C79" s="28" t="s">
        <v>422</v>
      </c>
      <c r="D79" s="54">
        <f>SUBTOTAL(9, D66:D78)</f>
        <v>0</v>
      </c>
      <c r="E79" s="54">
        <f>SUBTOTAL(9, E66:E78)</f>
        <v>0</v>
      </c>
      <c r="F79" s="54">
        <f>SUBTOTAL(9, F66:F78)</f>
        <v>0</v>
      </c>
      <c r="G79" s="54">
        <f>IF(E79&lt;&gt;0, ((D79-E79)/E79)*100, 0)</f>
        <v>0</v>
      </c>
    </row>
    <row r="80" spans="1:7" customFormat="1" ht="15.75" thickTop="1" x14ac:dyDescent="0.25">
      <c r="D80" s="48"/>
      <c r="E80" s="48"/>
      <c r="F80" s="48"/>
      <c r="G80" s="48"/>
    </row>
    <row r="81" spans="1:7" x14ac:dyDescent="0.2">
      <c r="A81" s="27" t="s">
        <v>167</v>
      </c>
      <c r="B81" s="27" t="s">
        <v>11</v>
      </c>
      <c r="C81" s="27" t="s">
        <v>410</v>
      </c>
      <c r="D81" s="55">
        <v>0</v>
      </c>
      <c r="E81" s="55">
        <v>0</v>
      </c>
      <c r="F81" s="55">
        <f>D81-E81</f>
        <v>0</v>
      </c>
      <c r="G81" s="55">
        <f>IF(E81&lt;&gt;0, ((D81-E81)/E81)*100, 0)</f>
        <v>0</v>
      </c>
    </row>
    <row r="82" spans="1:7" x14ac:dyDescent="0.2">
      <c r="A82" s="27" t="s">
        <v>167</v>
      </c>
      <c r="B82" s="27" t="s">
        <v>11</v>
      </c>
      <c r="C82" s="27" t="s">
        <v>411</v>
      </c>
      <c r="D82" s="55">
        <v>0</v>
      </c>
      <c r="E82" s="55">
        <v>0</v>
      </c>
      <c r="F82" s="55">
        <f>D82-E82</f>
        <v>0</v>
      </c>
      <c r="G82" s="55">
        <f>IF(E82&lt;&gt;0, ((D82-E82)/E82)*100, 0)</f>
        <v>0</v>
      </c>
    </row>
    <row r="83" spans="1:7" x14ac:dyDescent="0.2">
      <c r="A83" s="27" t="s">
        <v>167</v>
      </c>
      <c r="B83" s="27" t="s">
        <v>11</v>
      </c>
      <c r="C83" s="27" t="s">
        <v>412</v>
      </c>
      <c r="D83" s="55">
        <v>4500</v>
      </c>
      <c r="E83" s="55">
        <v>0</v>
      </c>
      <c r="F83" s="55">
        <f>D83-E83</f>
        <v>4500</v>
      </c>
      <c r="G83" s="55">
        <f>IF(E83&lt;&gt;0, ((D83-E83)/E83)*100, 0)</f>
        <v>0</v>
      </c>
    </row>
    <row r="84" spans="1:7" x14ac:dyDescent="0.2">
      <c r="A84" s="27" t="s">
        <v>167</v>
      </c>
      <c r="B84" s="27" t="s">
        <v>11</v>
      </c>
      <c r="C84" s="27" t="s">
        <v>413</v>
      </c>
      <c r="D84" s="55">
        <v>0</v>
      </c>
      <c r="E84" s="55">
        <v>0</v>
      </c>
      <c r="F84" s="55">
        <f>D84-E84</f>
        <v>0</v>
      </c>
      <c r="G84" s="55">
        <f>IF(E84&lt;&gt;0, ((D84-E84)/E84)*100, 0)</f>
        <v>0</v>
      </c>
    </row>
    <row r="85" spans="1:7" x14ac:dyDescent="0.2">
      <c r="A85" s="27" t="s">
        <v>167</v>
      </c>
      <c r="B85" s="27" t="s">
        <v>11</v>
      </c>
      <c r="C85" s="27" t="s">
        <v>414</v>
      </c>
      <c r="D85" s="55">
        <v>0</v>
      </c>
      <c r="E85" s="55">
        <v>0</v>
      </c>
      <c r="F85" s="55">
        <f>D85-E85</f>
        <v>0</v>
      </c>
      <c r="G85" s="55">
        <f>IF(E85&lt;&gt;0, ((D85-E85)/E85)*100, 0)</f>
        <v>0</v>
      </c>
    </row>
    <row r="86" spans="1:7" x14ac:dyDescent="0.2">
      <c r="A86" s="27" t="s">
        <v>167</v>
      </c>
      <c r="B86" s="27" t="s">
        <v>11</v>
      </c>
      <c r="C86" s="27" t="s">
        <v>415</v>
      </c>
      <c r="D86" s="55">
        <v>0</v>
      </c>
      <c r="E86" s="55">
        <v>0</v>
      </c>
      <c r="F86" s="55">
        <f>D86-E86</f>
        <v>0</v>
      </c>
      <c r="G86" s="55">
        <f>IF(E86&lt;&gt;0, ((D86-E86)/E86)*100, 0)</f>
        <v>0</v>
      </c>
    </row>
    <row r="87" spans="1:7" x14ac:dyDescent="0.2">
      <c r="A87" s="27" t="s">
        <v>167</v>
      </c>
      <c r="B87" s="27" t="s">
        <v>11</v>
      </c>
      <c r="C87" s="27" t="s">
        <v>416</v>
      </c>
      <c r="D87" s="55">
        <v>0</v>
      </c>
      <c r="E87" s="55">
        <v>0</v>
      </c>
      <c r="F87" s="55">
        <f>D87-E87</f>
        <v>0</v>
      </c>
      <c r="G87" s="55">
        <f>IF(E87&lt;&gt;0, ((D87-E87)/E87)*100, 0)</f>
        <v>0</v>
      </c>
    </row>
    <row r="88" spans="1:7" x14ac:dyDescent="0.2">
      <c r="A88" s="27" t="s">
        <v>167</v>
      </c>
      <c r="B88" s="27" t="s">
        <v>11</v>
      </c>
      <c r="C88" s="27" t="s">
        <v>417</v>
      </c>
      <c r="D88" s="55">
        <v>0</v>
      </c>
      <c r="E88" s="55">
        <v>0</v>
      </c>
      <c r="F88" s="55">
        <f>D88-E88</f>
        <v>0</v>
      </c>
      <c r="G88" s="55">
        <f>IF(E88&lt;&gt;0, ((D88-E88)/E88)*100, 0)</f>
        <v>0</v>
      </c>
    </row>
    <row r="89" spans="1:7" x14ac:dyDescent="0.2">
      <c r="A89" s="27" t="s">
        <v>167</v>
      </c>
      <c r="B89" s="27" t="s">
        <v>11</v>
      </c>
      <c r="C89" s="27" t="s">
        <v>418</v>
      </c>
      <c r="D89" s="55">
        <v>0</v>
      </c>
      <c r="E89" s="55">
        <v>0</v>
      </c>
      <c r="F89" s="55">
        <f>D89-E89</f>
        <v>0</v>
      </c>
      <c r="G89" s="55">
        <f>IF(E89&lt;&gt;0, ((D89-E89)/E89)*100, 0)</f>
        <v>0</v>
      </c>
    </row>
    <row r="90" spans="1:7" x14ac:dyDescent="0.2">
      <c r="A90" s="27" t="s">
        <v>167</v>
      </c>
      <c r="B90" s="27" t="s">
        <v>11</v>
      </c>
      <c r="C90" s="27" t="s">
        <v>419</v>
      </c>
      <c r="D90" s="55">
        <v>0</v>
      </c>
      <c r="E90" s="55">
        <v>0</v>
      </c>
      <c r="F90" s="55">
        <f>D90-E90</f>
        <v>0</v>
      </c>
      <c r="G90" s="55">
        <f>IF(E90&lt;&gt;0, ((D90-E90)/E90)*100, 0)</f>
        <v>0</v>
      </c>
    </row>
    <row r="91" spans="1:7" x14ac:dyDescent="0.2">
      <c r="A91" s="27" t="s">
        <v>167</v>
      </c>
      <c r="B91" s="27" t="s">
        <v>11</v>
      </c>
      <c r="C91" s="27" t="s">
        <v>420</v>
      </c>
      <c r="D91" s="55">
        <v>0</v>
      </c>
      <c r="E91" s="55">
        <v>0</v>
      </c>
      <c r="F91" s="55">
        <f>D91-E91</f>
        <v>0</v>
      </c>
      <c r="G91" s="55">
        <f>IF(E91&lt;&gt;0, ((D91-E91)/E91)*100, 0)</f>
        <v>0</v>
      </c>
    </row>
    <row r="92" spans="1:7" x14ac:dyDescent="0.2">
      <c r="A92" s="27" t="s">
        <v>167</v>
      </c>
      <c r="B92" s="27" t="s">
        <v>11</v>
      </c>
      <c r="C92" s="27" t="s">
        <v>421</v>
      </c>
      <c r="D92" s="55">
        <v>0</v>
      </c>
      <c r="E92" s="55">
        <v>0</v>
      </c>
      <c r="F92" s="55">
        <f>D92-E92</f>
        <v>0</v>
      </c>
      <c r="G92" s="55">
        <f>IF(E92&lt;&gt;0, ((D92-E92)/E92)*100, 0)</f>
        <v>0</v>
      </c>
    </row>
    <row r="93" spans="1:7" customFormat="1" ht="15" x14ac:dyDescent="0.25">
      <c r="D93" s="47"/>
      <c r="E93" s="47"/>
      <c r="F93" s="47"/>
      <c r="G93" s="47"/>
    </row>
    <row r="94" spans="1:7" s="29" customFormat="1" ht="12.75" thickBot="1" x14ac:dyDescent="0.25">
      <c r="A94" s="28" t="s">
        <v>3</v>
      </c>
      <c r="B94" s="28" t="s">
        <v>3</v>
      </c>
      <c r="C94" s="28" t="s">
        <v>422</v>
      </c>
      <c r="D94" s="54">
        <f>SUBTOTAL(9, D81:D93)</f>
        <v>4500</v>
      </c>
      <c r="E94" s="54">
        <f>SUBTOTAL(9, E81:E93)</f>
        <v>0</v>
      </c>
      <c r="F94" s="54">
        <f>SUBTOTAL(9, F81:F93)</f>
        <v>4500</v>
      </c>
      <c r="G94" s="54">
        <f>IF(E94&lt;&gt;0, ((D94-E94)/E94)*100, 0)</f>
        <v>0</v>
      </c>
    </row>
    <row r="95" spans="1:7" customFormat="1" ht="15.75" thickTop="1" x14ac:dyDescent="0.25">
      <c r="D95" s="48"/>
      <c r="E95" s="48"/>
      <c r="F95" s="48"/>
      <c r="G95" s="48"/>
    </row>
    <row r="96" spans="1:7" x14ac:dyDescent="0.2">
      <c r="A96" s="27" t="s">
        <v>168</v>
      </c>
      <c r="B96" s="27" t="s">
        <v>12</v>
      </c>
      <c r="C96" s="27" t="s">
        <v>410</v>
      </c>
      <c r="D96" s="55">
        <v>79898.48</v>
      </c>
      <c r="E96" s="55">
        <v>0</v>
      </c>
      <c r="F96" s="55">
        <f>D96-E96</f>
        <v>79898.48</v>
      </c>
      <c r="G96" s="55">
        <f>IF(E96&lt;&gt;0, ((D96-E96)/E96)*100, 0)</f>
        <v>0</v>
      </c>
    </row>
    <row r="97" spans="1:7" x14ac:dyDescent="0.2">
      <c r="A97" s="27" t="s">
        <v>168</v>
      </c>
      <c r="B97" s="27" t="s">
        <v>12</v>
      </c>
      <c r="C97" s="27" t="s">
        <v>411</v>
      </c>
      <c r="D97" s="55">
        <v>81943.75</v>
      </c>
      <c r="E97" s="55">
        <v>0</v>
      </c>
      <c r="F97" s="55">
        <f>D97-E97</f>
        <v>81943.75</v>
      </c>
      <c r="G97" s="55">
        <f>IF(E97&lt;&gt;0, ((D97-E97)/E97)*100, 0)</f>
        <v>0</v>
      </c>
    </row>
    <row r="98" spans="1:7" x14ac:dyDescent="0.2">
      <c r="A98" s="27" t="s">
        <v>168</v>
      </c>
      <c r="B98" s="27" t="s">
        <v>12</v>
      </c>
      <c r="C98" s="27" t="s">
        <v>412</v>
      </c>
      <c r="D98" s="55">
        <v>10905.71</v>
      </c>
      <c r="E98" s="55">
        <v>0</v>
      </c>
      <c r="F98" s="55">
        <f>D98-E98</f>
        <v>10905.71</v>
      </c>
      <c r="G98" s="55">
        <f>IF(E98&lt;&gt;0, ((D98-E98)/E98)*100, 0)</f>
        <v>0</v>
      </c>
    </row>
    <row r="99" spans="1:7" x14ac:dyDescent="0.2">
      <c r="A99" s="27" t="s">
        <v>168</v>
      </c>
      <c r="B99" s="27" t="s">
        <v>12</v>
      </c>
      <c r="C99" s="27" t="s">
        <v>413</v>
      </c>
      <c r="D99" s="55">
        <v>0</v>
      </c>
      <c r="E99" s="55">
        <v>0</v>
      </c>
      <c r="F99" s="55">
        <f>D99-E99</f>
        <v>0</v>
      </c>
      <c r="G99" s="55">
        <f>IF(E99&lt;&gt;0, ((D99-E99)/E99)*100, 0)</f>
        <v>0</v>
      </c>
    </row>
    <row r="100" spans="1:7" x14ac:dyDescent="0.2">
      <c r="A100" s="27" t="s">
        <v>168</v>
      </c>
      <c r="B100" s="27" t="s">
        <v>12</v>
      </c>
      <c r="C100" s="27" t="s">
        <v>414</v>
      </c>
      <c r="D100" s="55">
        <v>0</v>
      </c>
      <c r="E100" s="55">
        <v>0</v>
      </c>
      <c r="F100" s="55">
        <f>D100-E100</f>
        <v>0</v>
      </c>
      <c r="G100" s="55">
        <f>IF(E100&lt;&gt;0, ((D100-E100)/E100)*100, 0)</f>
        <v>0</v>
      </c>
    </row>
    <row r="101" spans="1:7" x14ac:dyDescent="0.2">
      <c r="A101" s="27" t="s">
        <v>168</v>
      </c>
      <c r="B101" s="27" t="s">
        <v>12</v>
      </c>
      <c r="C101" s="27" t="s">
        <v>415</v>
      </c>
      <c r="D101" s="55">
        <v>0</v>
      </c>
      <c r="E101" s="55">
        <v>0</v>
      </c>
      <c r="F101" s="55">
        <f>D101-E101</f>
        <v>0</v>
      </c>
      <c r="G101" s="55">
        <f>IF(E101&lt;&gt;0, ((D101-E101)/E101)*100, 0)</f>
        <v>0</v>
      </c>
    </row>
    <row r="102" spans="1:7" x14ac:dyDescent="0.2">
      <c r="A102" s="27" t="s">
        <v>168</v>
      </c>
      <c r="B102" s="27" t="s">
        <v>12</v>
      </c>
      <c r="C102" s="27" t="s">
        <v>416</v>
      </c>
      <c r="D102" s="55">
        <v>0</v>
      </c>
      <c r="E102" s="55">
        <v>0</v>
      </c>
      <c r="F102" s="55">
        <f>D102-E102</f>
        <v>0</v>
      </c>
      <c r="G102" s="55">
        <f>IF(E102&lt;&gt;0, ((D102-E102)/E102)*100, 0)</f>
        <v>0</v>
      </c>
    </row>
    <row r="103" spans="1:7" x14ac:dyDescent="0.2">
      <c r="A103" s="27" t="s">
        <v>168</v>
      </c>
      <c r="B103" s="27" t="s">
        <v>12</v>
      </c>
      <c r="C103" s="27" t="s">
        <v>417</v>
      </c>
      <c r="D103" s="55">
        <v>0</v>
      </c>
      <c r="E103" s="55">
        <v>0</v>
      </c>
      <c r="F103" s="55">
        <f>D103-E103</f>
        <v>0</v>
      </c>
      <c r="G103" s="55">
        <f>IF(E103&lt;&gt;0, ((D103-E103)/E103)*100, 0)</f>
        <v>0</v>
      </c>
    </row>
    <row r="104" spans="1:7" x14ac:dyDescent="0.2">
      <c r="A104" s="27" t="s">
        <v>168</v>
      </c>
      <c r="B104" s="27" t="s">
        <v>12</v>
      </c>
      <c r="C104" s="27" t="s">
        <v>418</v>
      </c>
      <c r="D104" s="55">
        <v>0</v>
      </c>
      <c r="E104" s="55">
        <v>0</v>
      </c>
      <c r="F104" s="55">
        <f>D104-E104</f>
        <v>0</v>
      </c>
      <c r="G104" s="55">
        <f>IF(E104&lt;&gt;0, ((D104-E104)/E104)*100, 0)</f>
        <v>0</v>
      </c>
    </row>
    <row r="105" spans="1:7" x14ac:dyDescent="0.2">
      <c r="A105" s="27" t="s">
        <v>168</v>
      </c>
      <c r="B105" s="27" t="s">
        <v>12</v>
      </c>
      <c r="C105" s="27" t="s">
        <v>419</v>
      </c>
      <c r="D105" s="55">
        <v>0</v>
      </c>
      <c r="E105" s="55">
        <v>0</v>
      </c>
      <c r="F105" s="55">
        <f>D105-E105</f>
        <v>0</v>
      </c>
      <c r="G105" s="55">
        <f>IF(E105&lt;&gt;0, ((D105-E105)/E105)*100, 0)</f>
        <v>0</v>
      </c>
    </row>
    <row r="106" spans="1:7" x14ac:dyDescent="0.2">
      <c r="A106" s="27" t="s">
        <v>168</v>
      </c>
      <c r="B106" s="27" t="s">
        <v>12</v>
      </c>
      <c r="C106" s="27" t="s">
        <v>420</v>
      </c>
      <c r="D106" s="55">
        <v>0</v>
      </c>
      <c r="E106" s="55">
        <v>0</v>
      </c>
      <c r="F106" s="55">
        <f>D106-E106</f>
        <v>0</v>
      </c>
      <c r="G106" s="55">
        <f>IF(E106&lt;&gt;0, ((D106-E106)/E106)*100, 0)</f>
        <v>0</v>
      </c>
    </row>
    <row r="107" spans="1:7" x14ac:dyDescent="0.2">
      <c r="A107" s="27" t="s">
        <v>168</v>
      </c>
      <c r="B107" s="27" t="s">
        <v>12</v>
      </c>
      <c r="C107" s="27" t="s">
        <v>421</v>
      </c>
      <c r="D107" s="55">
        <v>0</v>
      </c>
      <c r="E107" s="55">
        <v>0</v>
      </c>
      <c r="F107" s="55">
        <f>D107-E107</f>
        <v>0</v>
      </c>
      <c r="G107" s="55">
        <f>IF(E107&lt;&gt;0, ((D107-E107)/E107)*100, 0)</f>
        <v>0</v>
      </c>
    </row>
    <row r="108" spans="1:7" customFormat="1" ht="15" x14ac:dyDescent="0.25">
      <c r="D108" s="47"/>
      <c r="E108" s="47"/>
      <c r="F108" s="47"/>
      <c r="G108" s="47"/>
    </row>
    <row r="109" spans="1:7" s="29" customFormat="1" ht="12.75" thickBot="1" x14ac:dyDescent="0.25">
      <c r="A109" s="28" t="s">
        <v>3</v>
      </c>
      <c r="B109" s="28" t="s">
        <v>3</v>
      </c>
      <c r="C109" s="28" t="s">
        <v>422</v>
      </c>
      <c r="D109" s="54">
        <f>SUBTOTAL(9, D96:D108)</f>
        <v>172747.93999999997</v>
      </c>
      <c r="E109" s="54">
        <f>SUBTOTAL(9, E96:E108)</f>
        <v>0</v>
      </c>
      <c r="F109" s="54">
        <f>SUBTOTAL(9, F96:F108)</f>
        <v>172747.93999999997</v>
      </c>
      <c r="G109" s="54">
        <f>IF(E109&lt;&gt;0, ((D109-E109)/E109)*100, 0)</f>
        <v>0</v>
      </c>
    </row>
    <row r="110" spans="1:7" customFormat="1" ht="15.75" thickTop="1" x14ac:dyDescent="0.25">
      <c r="D110" s="48"/>
      <c r="E110" s="48"/>
      <c r="F110" s="48"/>
      <c r="G110" s="48"/>
    </row>
    <row r="111" spans="1:7" x14ac:dyDescent="0.2">
      <c r="A111" s="27" t="s">
        <v>169</v>
      </c>
      <c r="B111" s="27" t="s">
        <v>170</v>
      </c>
      <c r="C111" s="27" t="s">
        <v>410</v>
      </c>
      <c r="D111" s="55">
        <v>0</v>
      </c>
      <c r="E111" s="55">
        <v>0</v>
      </c>
      <c r="F111" s="55">
        <f>D111-E111</f>
        <v>0</v>
      </c>
      <c r="G111" s="55">
        <f>IF(E111&lt;&gt;0, ((D111-E111)/E111)*100, 0)</f>
        <v>0</v>
      </c>
    </row>
    <row r="112" spans="1:7" x14ac:dyDescent="0.2">
      <c r="A112" s="27" t="s">
        <v>169</v>
      </c>
      <c r="B112" s="27" t="s">
        <v>170</v>
      </c>
      <c r="C112" s="27" t="s">
        <v>411</v>
      </c>
      <c r="D112" s="55">
        <v>0</v>
      </c>
      <c r="E112" s="55">
        <v>0</v>
      </c>
      <c r="F112" s="55">
        <f>D112-E112</f>
        <v>0</v>
      </c>
      <c r="G112" s="55">
        <f>IF(E112&lt;&gt;0, ((D112-E112)/E112)*100, 0)</f>
        <v>0</v>
      </c>
    </row>
    <row r="113" spans="1:7" x14ac:dyDescent="0.2">
      <c r="A113" s="27" t="s">
        <v>169</v>
      </c>
      <c r="B113" s="27" t="s">
        <v>170</v>
      </c>
      <c r="C113" s="27" t="s">
        <v>412</v>
      </c>
      <c r="D113" s="55">
        <v>0</v>
      </c>
      <c r="E113" s="55">
        <v>0</v>
      </c>
      <c r="F113" s="55">
        <f>D113-E113</f>
        <v>0</v>
      </c>
      <c r="G113" s="55">
        <f>IF(E113&lt;&gt;0, ((D113-E113)/E113)*100, 0)</f>
        <v>0</v>
      </c>
    </row>
    <row r="114" spans="1:7" x14ac:dyDescent="0.2">
      <c r="A114" s="27" t="s">
        <v>169</v>
      </c>
      <c r="B114" s="27" t="s">
        <v>170</v>
      </c>
      <c r="C114" s="27" t="s">
        <v>413</v>
      </c>
      <c r="D114" s="55">
        <v>0</v>
      </c>
      <c r="E114" s="55">
        <v>0</v>
      </c>
      <c r="F114" s="55">
        <f>D114-E114</f>
        <v>0</v>
      </c>
      <c r="G114" s="55">
        <f>IF(E114&lt;&gt;0, ((D114-E114)/E114)*100, 0)</f>
        <v>0</v>
      </c>
    </row>
    <row r="115" spans="1:7" x14ac:dyDescent="0.2">
      <c r="A115" s="27" t="s">
        <v>169</v>
      </c>
      <c r="B115" s="27" t="s">
        <v>170</v>
      </c>
      <c r="C115" s="27" t="s">
        <v>414</v>
      </c>
      <c r="D115" s="55">
        <v>0</v>
      </c>
      <c r="E115" s="55">
        <v>0</v>
      </c>
      <c r="F115" s="55">
        <f>D115-E115</f>
        <v>0</v>
      </c>
      <c r="G115" s="55">
        <f>IF(E115&lt;&gt;0, ((D115-E115)/E115)*100, 0)</f>
        <v>0</v>
      </c>
    </row>
    <row r="116" spans="1:7" x14ac:dyDescent="0.2">
      <c r="A116" s="27" t="s">
        <v>169</v>
      </c>
      <c r="B116" s="27" t="s">
        <v>170</v>
      </c>
      <c r="C116" s="27" t="s">
        <v>415</v>
      </c>
      <c r="D116" s="55">
        <v>0</v>
      </c>
      <c r="E116" s="55">
        <v>0</v>
      </c>
      <c r="F116" s="55">
        <f>D116-E116</f>
        <v>0</v>
      </c>
      <c r="G116" s="55">
        <f>IF(E116&lt;&gt;0, ((D116-E116)/E116)*100, 0)</f>
        <v>0</v>
      </c>
    </row>
    <row r="117" spans="1:7" x14ac:dyDescent="0.2">
      <c r="A117" s="27" t="s">
        <v>169</v>
      </c>
      <c r="B117" s="27" t="s">
        <v>170</v>
      </c>
      <c r="C117" s="27" t="s">
        <v>416</v>
      </c>
      <c r="D117" s="55">
        <v>0</v>
      </c>
      <c r="E117" s="55">
        <v>0</v>
      </c>
      <c r="F117" s="55">
        <f>D117-E117</f>
        <v>0</v>
      </c>
      <c r="G117" s="55">
        <f>IF(E117&lt;&gt;0, ((D117-E117)/E117)*100, 0)</f>
        <v>0</v>
      </c>
    </row>
    <row r="118" spans="1:7" x14ac:dyDescent="0.2">
      <c r="A118" s="27" t="s">
        <v>169</v>
      </c>
      <c r="B118" s="27" t="s">
        <v>170</v>
      </c>
      <c r="C118" s="27" t="s">
        <v>417</v>
      </c>
      <c r="D118" s="55">
        <v>0</v>
      </c>
      <c r="E118" s="55">
        <v>0</v>
      </c>
      <c r="F118" s="55">
        <f>D118-E118</f>
        <v>0</v>
      </c>
      <c r="G118" s="55">
        <f>IF(E118&lt;&gt;0, ((D118-E118)/E118)*100, 0)</f>
        <v>0</v>
      </c>
    </row>
    <row r="119" spans="1:7" x14ac:dyDescent="0.2">
      <c r="A119" s="27" t="s">
        <v>169</v>
      </c>
      <c r="B119" s="27" t="s">
        <v>170</v>
      </c>
      <c r="C119" s="27" t="s">
        <v>418</v>
      </c>
      <c r="D119" s="55">
        <v>0</v>
      </c>
      <c r="E119" s="55">
        <v>0</v>
      </c>
      <c r="F119" s="55">
        <f>D119-E119</f>
        <v>0</v>
      </c>
      <c r="G119" s="55">
        <f>IF(E119&lt;&gt;0, ((D119-E119)/E119)*100, 0)</f>
        <v>0</v>
      </c>
    </row>
    <row r="120" spans="1:7" x14ac:dyDescent="0.2">
      <c r="A120" s="27" t="s">
        <v>169</v>
      </c>
      <c r="B120" s="27" t="s">
        <v>170</v>
      </c>
      <c r="C120" s="27" t="s">
        <v>419</v>
      </c>
      <c r="D120" s="55">
        <v>0</v>
      </c>
      <c r="E120" s="55">
        <v>0</v>
      </c>
      <c r="F120" s="55">
        <f>D120-E120</f>
        <v>0</v>
      </c>
      <c r="G120" s="55">
        <f>IF(E120&lt;&gt;0, ((D120-E120)/E120)*100, 0)</f>
        <v>0</v>
      </c>
    </row>
    <row r="121" spans="1:7" x14ac:dyDescent="0.2">
      <c r="A121" s="27" t="s">
        <v>169</v>
      </c>
      <c r="B121" s="27" t="s">
        <v>170</v>
      </c>
      <c r="C121" s="27" t="s">
        <v>420</v>
      </c>
      <c r="D121" s="55">
        <v>0</v>
      </c>
      <c r="E121" s="55">
        <v>0</v>
      </c>
      <c r="F121" s="55">
        <f>D121-E121</f>
        <v>0</v>
      </c>
      <c r="G121" s="55">
        <f>IF(E121&lt;&gt;0, ((D121-E121)/E121)*100, 0)</f>
        <v>0</v>
      </c>
    </row>
    <row r="122" spans="1:7" x14ac:dyDescent="0.2">
      <c r="A122" s="27" t="s">
        <v>169</v>
      </c>
      <c r="B122" s="27" t="s">
        <v>170</v>
      </c>
      <c r="C122" s="27" t="s">
        <v>421</v>
      </c>
      <c r="D122" s="55">
        <v>0</v>
      </c>
      <c r="E122" s="55">
        <v>0</v>
      </c>
      <c r="F122" s="55">
        <f>D122-E122</f>
        <v>0</v>
      </c>
      <c r="G122" s="55">
        <f>IF(E122&lt;&gt;0, ((D122-E122)/E122)*100, 0)</f>
        <v>0</v>
      </c>
    </row>
    <row r="123" spans="1:7" customFormat="1" ht="15" x14ac:dyDescent="0.25">
      <c r="D123" s="47"/>
      <c r="E123" s="47"/>
      <c r="F123" s="47"/>
      <c r="G123" s="47"/>
    </row>
    <row r="124" spans="1:7" s="29" customFormat="1" ht="12.75" thickBot="1" x14ac:dyDescent="0.25">
      <c r="A124" s="28" t="s">
        <v>3</v>
      </c>
      <c r="B124" s="28" t="s">
        <v>3</v>
      </c>
      <c r="C124" s="28" t="s">
        <v>422</v>
      </c>
      <c r="D124" s="54">
        <f>SUBTOTAL(9, D111:D123)</f>
        <v>0</v>
      </c>
      <c r="E124" s="54">
        <f>SUBTOTAL(9, E111:E123)</f>
        <v>0</v>
      </c>
      <c r="F124" s="54">
        <f>SUBTOTAL(9, F111:F123)</f>
        <v>0</v>
      </c>
      <c r="G124" s="54">
        <f>IF(E124&lt;&gt;0, ((D124-E124)/E124)*100, 0)</f>
        <v>0</v>
      </c>
    </row>
    <row r="125" spans="1:7" customFormat="1" ht="15.75" thickTop="1" x14ac:dyDescent="0.25">
      <c r="D125" s="48"/>
      <c r="E125" s="48"/>
      <c r="F125" s="48"/>
      <c r="G125" s="48"/>
    </row>
    <row r="126" spans="1:7" x14ac:dyDescent="0.2">
      <c r="A126" s="27" t="s">
        <v>171</v>
      </c>
      <c r="B126" s="27" t="s">
        <v>13</v>
      </c>
      <c r="C126" s="27" t="s">
        <v>410</v>
      </c>
      <c r="D126" s="55">
        <v>0</v>
      </c>
      <c r="E126" s="55">
        <v>0</v>
      </c>
      <c r="F126" s="55">
        <f>D126-E126</f>
        <v>0</v>
      </c>
      <c r="G126" s="55">
        <f>IF(E126&lt;&gt;0, ((D126-E126)/E126)*100, 0)</f>
        <v>0</v>
      </c>
    </row>
    <row r="127" spans="1:7" x14ac:dyDescent="0.2">
      <c r="A127" s="27" t="s">
        <v>171</v>
      </c>
      <c r="B127" s="27" t="s">
        <v>13</v>
      </c>
      <c r="C127" s="27" t="s">
        <v>411</v>
      </c>
      <c r="D127" s="55">
        <v>3672.24</v>
      </c>
      <c r="E127" s="55">
        <v>0</v>
      </c>
      <c r="F127" s="55">
        <f>D127-E127</f>
        <v>3672.24</v>
      </c>
      <c r="G127" s="55">
        <f>IF(E127&lt;&gt;0, ((D127-E127)/E127)*100, 0)</f>
        <v>0</v>
      </c>
    </row>
    <row r="128" spans="1:7" x14ac:dyDescent="0.2">
      <c r="A128" s="27" t="s">
        <v>171</v>
      </c>
      <c r="B128" s="27" t="s">
        <v>13</v>
      </c>
      <c r="C128" s="27" t="s">
        <v>412</v>
      </c>
      <c r="D128" s="55">
        <v>0</v>
      </c>
      <c r="E128" s="55">
        <v>0</v>
      </c>
      <c r="F128" s="55">
        <f>D128-E128</f>
        <v>0</v>
      </c>
      <c r="G128" s="55">
        <f>IF(E128&lt;&gt;0, ((D128-E128)/E128)*100, 0)</f>
        <v>0</v>
      </c>
    </row>
    <row r="129" spans="1:7" x14ac:dyDescent="0.2">
      <c r="A129" s="27" t="s">
        <v>171</v>
      </c>
      <c r="B129" s="27" t="s">
        <v>13</v>
      </c>
      <c r="C129" s="27" t="s">
        <v>413</v>
      </c>
      <c r="D129" s="55">
        <v>0</v>
      </c>
      <c r="E129" s="55">
        <v>0</v>
      </c>
      <c r="F129" s="55">
        <f>D129-E129</f>
        <v>0</v>
      </c>
      <c r="G129" s="55">
        <f>IF(E129&lt;&gt;0, ((D129-E129)/E129)*100, 0)</f>
        <v>0</v>
      </c>
    </row>
    <row r="130" spans="1:7" x14ac:dyDescent="0.2">
      <c r="A130" s="27" t="s">
        <v>171</v>
      </c>
      <c r="B130" s="27" t="s">
        <v>13</v>
      </c>
      <c r="C130" s="27" t="s">
        <v>414</v>
      </c>
      <c r="D130" s="55">
        <v>0</v>
      </c>
      <c r="E130" s="55">
        <v>0</v>
      </c>
      <c r="F130" s="55">
        <f>D130-E130</f>
        <v>0</v>
      </c>
      <c r="G130" s="55">
        <f>IF(E130&lt;&gt;0, ((D130-E130)/E130)*100, 0)</f>
        <v>0</v>
      </c>
    </row>
    <row r="131" spans="1:7" x14ac:dyDescent="0.2">
      <c r="A131" s="27" t="s">
        <v>171</v>
      </c>
      <c r="B131" s="27" t="s">
        <v>13</v>
      </c>
      <c r="C131" s="27" t="s">
        <v>415</v>
      </c>
      <c r="D131" s="55">
        <v>0</v>
      </c>
      <c r="E131" s="55">
        <v>0</v>
      </c>
      <c r="F131" s="55">
        <f>D131-E131</f>
        <v>0</v>
      </c>
      <c r="G131" s="55">
        <f>IF(E131&lt;&gt;0, ((D131-E131)/E131)*100, 0)</f>
        <v>0</v>
      </c>
    </row>
    <row r="132" spans="1:7" x14ac:dyDescent="0.2">
      <c r="A132" s="27" t="s">
        <v>171</v>
      </c>
      <c r="B132" s="27" t="s">
        <v>13</v>
      </c>
      <c r="C132" s="27" t="s">
        <v>416</v>
      </c>
      <c r="D132" s="55">
        <v>0</v>
      </c>
      <c r="E132" s="55">
        <v>0</v>
      </c>
      <c r="F132" s="55">
        <f>D132-E132</f>
        <v>0</v>
      </c>
      <c r="G132" s="55">
        <f>IF(E132&lt;&gt;0, ((D132-E132)/E132)*100, 0)</f>
        <v>0</v>
      </c>
    </row>
    <row r="133" spans="1:7" x14ac:dyDescent="0.2">
      <c r="A133" s="27" t="s">
        <v>171</v>
      </c>
      <c r="B133" s="27" t="s">
        <v>13</v>
      </c>
      <c r="C133" s="27" t="s">
        <v>417</v>
      </c>
      <c r="D133" s="55">
        <v>0</v>
      </c>
      <c r="E133" s="55">
        <v>0</v>
      </c>
      <c r="F133" s="55">
        <f>D133-E133</f>
        <v>0</v>
      </c>
      <c r="G133" s="55">
        <f>IF(E133&lt;&gt;0, ((D133-E133)/E133)*100, 0)</f>
        <v>0</v>
      </c>
    </row>
    <row r="134" spans="1:7" x14ac:dyDescent="0.2">
      <c r="A134" s="27" t="s">
        <v>171</v>
      </c>
      <c r="B134" s="27" t="s">
        <v>13</v>
      </c>
      <c r="C134" s="27" t="s">
        <v>418</v>
      </c>
      <c r="D134" s="55">
        <v>0</v>
      </c>
      <c r="E134" s="55">
        <v>0</v>
      </c>
      <c r="F134" s="55">
        <f>D134-E134</f>
        <v>0</v>
      </c>
      <c r="G134" s="55">
        <f>IF(E134&lt;&gt;0, ((D134-E134)/E134)*100, 0)</f>
        <v>0</v>
      </c>
    </row>
    <row r="135" spans="1:7" x14ac:dyDescent="0.2">
      <c r="A135" s="27" t="s">
        <v>171</v>
      </c>
      <c r="B135" s="27" t="s">
        <v>13</v>
      </c>
      <c r="C135" s="27" t="s">
        <v>419</v>
      </c>
      <c r="D135" s="55">
        <v>0</v>
      </c>
      <c r="E135" s="55">
        <v>0</v>
      </c>
      <c r="F135" s="55">
        <f>D135-E135</f>
        <v>0</v>
      </c>
      <c r="G135" s="55">
        <f>IF(E135&lt;&gt;0, ((D135-E135)/E135)*100, 0)</f>
        <v>0</v>
      </c>
    </row>
    <row r="136" spans="1:7" x14ac:dyDescent="0.2">
      <c r="A136" s="27" t="s">
        <v>171</v>
      </c>
      <c r="B136" s="27" t="s">
        <v>13</v>
      </c>
      <c r="C136" s="27" t="s">
        <v>420</v>
      </c>
      <c r="D136" s="55">
        <v>0</v>
      </c>
      <c r="E136" s="55">
        <v>0</v>
      </c>
      <c r="F136" s="55">
        <f>D136-E136</f>
        <v>0</v>
      </c>
      <c r="G136" s="55">
        <f>IF(E136&lt;&gt;0, ((D136-E136)/E136)*100, 0)</f>
        <v>0</v>
      </c>
    </row>
    <row r="137" spans="1:7" x14ac:dyDescent="0.2">
      <c r="A137" s="27" t="s">
        <v>171</v>
      </c>
      <c r="B137" s="27" t="s">
        <v>13</v>
      </c>
      <c r="C137" s="27" t="s">
        <v>421</v>
      </c>
      <c r="D137" s="55">
        <v>0</v>
      </c>
      <c r="E137" s="55">
        <v>0</v>
      </c>
      <c r="F137" s="55">
        <f>D137-E137</f>
        <v>0</v>
      </c>
      <c r="G137" s="55">
        <f>IF(E137&lt;&gt;0, ((D137-E137)/E137)*100, 0)</f>
        <v>0</v>
      </c>
    </row>
    <row r="138" spans="1:7" customFormat="1" ht="15" x14ac:dyDescent="0.25">
      <c r="D138" s="47"/>
      <c r="E138" s="47"/>
      <c r="F138" s="47"/>
      <c r="G138" s="47"/>
    </row>
    <row r="139" spans="1:7" s="29" customFormat="1" ht="12.75" thickBot="1" x14ac:dyDescent="0.25">
      <c r="A139" s="28" t="s">
        <v>3</v>
      </c>
      <c r="B139" s="28" t="s">
        <v>3</v>
      </c>
      <c r="C139" s="28" t="s">
        <v>422</v>
      </c>
      <c r="D139" s="54">
        <f>SUBTOTAL(9, D126:D138)</f>
        <v>3672.24</v>
      </c>
      <c r="E139" s="54">
        <f>SUBTOTAL(9, E126:E138)</f>
        <v>0</v>
      </c>
      <c r="F139" s="54">
        <f>SUBTOTAL(9, F126:F138)</f>
        <v>3672.24</v>
      </c>
      <c r="G139" s="54">
        <f>IF(E139&lt;&gt;0, ((D139-E139)/E139)*100, 0)</f>
        <v>0</v>
      </c>
    </row>
    <row r="140" spans="1:7" customFormat="1" ht="15.75" thickTop="1" x14ac:dyDescent="0.25">
      <c r="D140" s="48"/>
      <c r="E140" s="48"/>
      <c r="F140" s="48"/>
      <c r="G140" s="48"/>
    </row>
    <row r="141" spans="1:7" x14ac:dyDescent="0.2">
      <c r="A141" s="27" t="s">
        <v>172</v>
      </c>
      <c r="B141" s="27" t="s">
        <v>14</v>
      </c>
      <c r="C141" s="27" t="s">
        <v>410</v>
      </c>
      <c r="D141" s="55">
        <v>0</v>
      </c>
      <c r="E141" s="55">
        <v>0</v>
      </c>
      <c r="F141" s="55">
        <f>D141-E141</f>
        <v>0</v>
      </c>
      <c r="G141" s="55">
        <f>IF(E141&lt;&gt;0, ((D141-E141)/E141)*100, 0)</f>
        <v>0</v>
      </c>
    </row>
    <row r="142" spans="1:7" x14ac:dyDescent="0.2">
      <c r="A142" s="27" t="s">
        <v>172</v>
      </c>
      <c r="B142" s="27" t="s">
        <v>14</v>
      </c>
      <c r="C142" s="27" t="s">
        <v>411</v>
      </c>
      <c r="D142" s="55">
        <v>0</v>
      </c>
      <c r="E142" s="55">
        <v>0</v>
      </c>
      <c r="F142" s="55">
        <f>D142-E142</f>
        <v>0</v>
      </c>
      <c r="G142" s="55">
        <f>IF(E142&lt;&gt;0, ((D142-E142)/E142)*100, 0)</f>
        <v>0</v>
      </c>
    </row>
    <row r="143" spans="1:7" x14ac:dyDescent="0.2">
      <c r="A143" s="27" t="s">
        <v>172</v>
      </c>
      <c r="B143" s="27" t="s">
        <v>14</v>
      </c>
      <c r="C143" s="27" t="s">
        <v>412</v>
      </c>
      <c r="D143" s="55">
        <v>0</v>
      </c>
      <c r="E143" s="55">
        <v>0</v>
      </c>
      <c r="F143" s="55">
        <f>D143-E143</f>
        <v>0</v>
      </c>
      <c r="G143" s="55">
        <f>IF(E143&lt;&gt;0, ((D143-E143)/E143)*100, 0)</f>
        <v>0</v>
      </c>
    </row>
    <row r="144" spans="1:7" x14ac:dyDescent="0.2">
      <c r="A144" s="27" t="s">
        <v>172</v>
      </c>
      <c r="B144" s="27" t="s">
        <v>14</v>
      </c>
      <c r="C144" s="27" t="s">
        <v>413</v>
      </c>
      <c r="D144" s="55">
        <v>0</v>
      </c>
      <c r="E144" s="55">
        <v>0</v>
      </c>
      <c r="F144" s="55">
        <f>D144-E144</f>
        <v>0</v>
      </c>
      <c r="G144" s="55">
        <f>IF(E144&lt;&gt;0, ((D144-E144)/E144)*100, 0)</f>
        <v>0</v>
      </c>
    </row>
    <row r="145" spans="1:7" x14ac:dyDescent="0.2">
      <c r="A145" s="27" t="s">
        <v>172</v>
      </c>
      <c r="B145" s="27" t="s">
        <v>14</v>
      </c>
      <c r="C145" s="27" t="s">
        <v>414</v>
      </c>
      <c r="D145" s="55">
        <v>0</v>
      </c>
      <c r="E145" s="55">
        <v>0</v>
      </c>
      <c r="F145" s="55">
        <f>D145-E145</f>
        <v>0</v>
      </c>
      <c r="G145" s="55">
        <f>IF(E145&lt;&gt;0, ((D145-E145)/E145)*100, 0)</f>
        <v>0</v>
      </c>
    </row>
    <row r="146" spans="1:7" x14ac:dyDescent="0.2">
      <c r="A146" s="27" t="s">
        <v>172</v>
      </c>
      <c r="B146" s="27" t="s">
        <v>14</v>
      </c>
      <c r="C146" s="27" t="s">
        <v>415</v>
      </c>
      <c r="D146" s="55">
        <v>0</v>
      </c>
      <c r="E146" s="55">
        <v>0</v>
      </c>
      <c r="F146" s="55">
        <f>D146-E146</f>
        <v>0</v>
      </c>
      <c r="G146" s="55">
        <f>IF(E146&lt;&gt;0, ((D146-E146)/E146)*100, 0)</f>
        <v>0</v>
      </c>
    </row>
    <row r="147" spans="1:7" x14ac:dyDescent="0.2">
      <c r="A147" s="27" t="s">
        <v>172</v>
      </c>
      <c r="B147" s="27" t="s">
        <v>14</v>
      </c>
      <c r="C147" s="27" t="s">
        <v>416</v>
      </c>
      <c r="D147" s="55">
        <v>0</v>
      </c>
      <c r="E147" s="55">
        <v>0</v>
      </c>
      <c r="F147" s="55">
        <f>D147-E147</f>
        <v>0</v>
      </c>
      <c r="G147" s="55">
        <f>IF(E147&lt;&gt;0, ((D147-E147)/E147)*100, 0)</f>
        <v>0</v>
      </c>
    </row>
    <row r="148" spans="1:7" x14ac:dyDescent="0.2">
      <c r="A148" s="27" t="s">
        <v>172</v>
      </c>
      <c r="B148" s="27" t="s">
        <v>14</v>
      </c>
      <c r="C148" s="27" t="s">
        <v>417</v>
      </c>
      <c r="D148" s="55">
        <v>0</v>
      </c>
      <c r="E148" s="55">
        <v>0</v>
      </c>
      <c r="F148" s="55">
        <f>D148-E148</f>
        <v>0</v>
      </c>
      <c r="G148" s="55">
        <f>IF(E148&lt;&gt;0, ((D148-E148)/E148)*100, 0)</f>
        <v>0</v>
      </c>
    </row>
    <row r="149" spans="1:7" x14ac:dyDescent="0.2">
      <c r="A149" s="27" t="s">
        <v>172</v>
      </c>
      <c r="B149" s="27" t="s">
        <v>14</v>
      </c>
      <c r="C149" s="27" t="s">
        <v>418</v>
      </c>
      <c r="D149" s="55">
        <v>0</v>
      </c>
      <c r="E149" s="55">
        <v>0</v>
      </c>
      <c r="F149" s="55">
        <f>D149-E149</f>
        <v>0</v>
      </c>
      <c r="G149" s="55">
        <f>IF(E149&lt;&gt;0, ((D149-E149)/E149)*100, 0)</f>
        <v>0</v>
      </c>
    </row>
    <row r="150" spans="1:7" x14ac:dyDescent="0.2">
      <c r="A150" s="27" t="s">
        <v>172</v>
      </c>
      <c r="B150" s="27" t="s">
        <v>14</v>
      </c>
      <c r="C150" s="27" t="s">
        <v>419</v>
      </c>
      <c r="D150" s="55">
        <v>0</v>
      </c>
      <c r="E150" s="55">
        <v>0</v>
      </c>
      <c r="F150" s="55">
        <f>D150-E150</f>
        <v>0</v>
      </c>
      <c r="G150" s="55">
        <f>IF(E150&lt;&gt;0, ((D150-E150)/E150)*100, 0)</f>
        <v>0</v>
      </c>
    </row>
    <row r="151" spans="1:7" x14ac:dyDescent="0.2">
      <c r="A151" s="27" t="s">
        <v>172</v>
      </c>
      <c r="B151" s="27" t="s">
        <v>14</v>
      </c>
      <c r="C151" s="27" t="s">
        <v>420</v>
      </c>
      <c r="D151" s="55">
        <v>0</v>
      </c>
      <c r="E151" s="55">
        <v>0</v>
      </c>
      <c r="F151" s="55">
        <f>D151-E151</f>
        <v>0</v>
      </c>
      <c r="G151" s="55">
        <f>IF(E151&lt;&gt;0, ((D151-E151)/E151)*100, 0)</f>
        <v>0</v>
      </c>
    </row>
    <row r="152" spans="1:7" x14ac:dyDescent="0.2">
      <c r="A152" s="27" t="s">
        <v>172</v>
      </c>
      <c r="B152" s="27" t="s">
        <v>14</v>
      </c>
      <c r="C152" s="27" t="s">
        <v>421</v>
      </c>
      <c r="D152" s="55">
        <v>0</v>
      </c>
      <c r="E152" s="55">
        <v>0</v>
      </c>
      <c r="F152" s="55">
        <f>D152-E152</f>
        <v>0</v>
      </c>
      <c r="G152" s="55">
        <f>IF(E152&lt;&gt;0, ((D152-E152)/E152)*100, 0)</f>
        <v>0</v>
      </c>
    </row>
    <row r="153" spans="1:7" customFormat="1" ht="15" x14ac:dyDescent="0.25">
      <c r="D153" s="47"/>
      <c r="E153" s="47"/>
      <c r="F153" s="47"/>
      <c r="G153" s="47"/>
    </row>
    <row r="154" spans="1:7" s="29" customFormat="1" ht="12.75" thickBot="1" x14ac:dyDescent="0.25">
      <c r="A154" s="28" t="s">
        <v>3</v>
      </c>
      <c r="B154" s="28" t="s">
        <v>3</v>
      </c>
      <c r="C154" s="28" t="s">
        <v>422</v>
      </c>
      <c r="D154" s="54">
        <f>SUBTOTAL(9, D141:D153)</f>
        <v>0</v>
      </c>
      <c r="E154" s="54">
        <f>SUBTOTAL(9, E141:E153)</f>
        <v>0</v>
      </c>
      <c r="F154" s="54">
        <f>SUBTOTAL(9, F141:F153)</f>
        <v>0</v>
      </c>
      <c r="G154" s="54">
        <f>IF(E154&lt;&gt;0, ((D154-E154)/E154)*100, 0)</f>
        <v>0</v>
      </c>
    </row>
    <row r="155" spans="1:7" customFormat="1" ht="15.75" thickTop="1" x14ac:dyDescent="0.25">
      <c r="D155" s="48"/>
      <c r="E155" s="48"/>
      <c r="F155" s="48"/>
      <c r="G155" s="48"/>
    </row>
    <row r="156" spans="1:7" x14ac:dyDescent="0.2">
      <c r="A156" s="27" t="s">
        <v>173</v>
      </c>
      <c r="B156" s="27" t="s">
        <v>15</v>
      </c>
      <c r="C156" s="27" t="s">
        <v>410</v>
      </c>
      <c r="D156" s="55">
        <v>21366.16</v>
      </c>
      <c r="E156" s="55">
        <v>0</v>
      </c>
      <c r="F156" s="55">
        <f>D156-E156</f>
        <v>21366.16</v>
      </c>
      <c r="G156" s="55">
        <f>IF(E156&lt;&gt;0, ((D156-E156)/E156)*100, 0)</f>
        <v>0</v>
      </c>
    </row>
    <row r="157" spans="1:7" x14ac:dyDescent="0.2">
      <c r="A157" s="27" t="s">
        <v>173</v>
      </c>
      <c r="B157" s="27" t="s">
        <v>15</v>
      </c>
      <c r="C157" s="27" t="s">
        <v>411</v>
      </c>
      <c r="D157" s="55">
        <v>-13927.52</v>
      </c>
      <c r="E157" s="55">
        <v>0</v>
      </c>
      <c r="F157" s="55">
        <f>D157-E157</f>
        <v>-13927.52</v>
      </c>
      <c r="G157" s="55">
        <f>IF(E157&lt;&gt;0, ((D157-E157)/E157)*100, 0)</f>
        <v>0</v>
      </c>
    </row>
    <row r="158" spans="1:7" x14ac:dyDescent="0.2">
      <c r="A158" s="27" t="s">
        <v>173</v>
      </c>
      <c r="B158" s="27" t="s">
        <v>15</v>
      </c>
      <c r="C158" s="27" t="s">
        <v>412</v>
      </c>
      <c r="D158" s="55">
        <v>-13582.87</v>
      </c>
      <c r="E158" s="55">
        <v>0</v>
      </c>
      <c r="F158" s="55">
        <f>D158-E158</f>
        <v>-13582.87</v>
      </c>
      <c r="G158" s="55">
        <f>IF(E158&lt;&gt;0, ((D158-E158)/E158)*100, 0)</f>
        <v>0</v>
      </c>
    </row>
    <row r="159" spans="1:7" x14ac:dyDescent="0.2">
      <c r="A159" s="27" t="s">
        <v>173</v>
      </c>
      <c r="B159" s="27" t="s">
        <v>15</v>
      </c>
      <c r="C159" s="27" t="s">
        <v>413</v>
      </c>
      <c r="D159" s="55">
        <v>0</v>
      </c>
      <c r="E159" s="55">
        <v>0</v>
      </c>
      <c r="F159" s="55">
        <f>D159-E159</f>
        <v>0</v>
      </c>
      <c r="G159" s="55">
        <f>IF(E159&lt;&gt;0, ((D159-E159)/E159)*100, 0)</f>
        <v>0</v>
      </c>
    </row>
    <row r="160" spans="1:7" x14ac:dyDescent="0.2">
      <c r="A160" s="27" t="s">
        <v>173</v>
      </c>
      <c r="B160" s="27" t="s">
        <v>15</v>
      </c>
      <c r="C160" s="27" t="s">
        <v>414</v>
      </c>
      <c r="D160" s="55">
        <v>0</v>
      </c>
      <c r="E160" s="55">
        <v>0</v>
      </c>
      <c r="F160" s="55">
        <f>D160-E160</f>
        <v>0</v>
      </c>
      <c r="G160" s="55">
        <f>IF(E160&lt;&gt;0, ((D160-E160)/E160)*100, 0)</f>
        <v>0</v>
      </c>
    </row>
    <row r="161" spans="1:7" x14ac:dyDescent="0.2">
      <c r="A161" s="27" t="s">
        <v>173</v>
      </c>
      <c r="B161" s="27" t="s">
        <v>15</v>
      </c>
      <c r="C161" s="27" t="s">
        <v>415</v>
      </c>
      <c r="D161" s="55">
        <v>0</v>
      </c>
      <c r="E161" s="55">
        <v>0</v>
      </c>
      <c r="F161" s="55">
        <f>D161-E161</f>
        <v>0</v>
      </c>
      <c r="G161" s="55">
        <f>IF(E161&lt;&gt;0, ((D161-E161)/E161)*100, 0)</f>
        <v>0</v>
      </c>
    </row>
    <row r="162" spans="1:7" x14ac:dyDescent="0.2">
      <c r="A162" s="27" t="s">
        <v>173</v>
      </c>
      <c r="B162" s="27" t="s">
        <v>15</v>
      </c>
      <c r="C162" s="27" t="s">
        <v>416</v>
      </c>
      <c r="D162" s="55">
        <v>0</v>
      </c>
      <c r="E162" s="55">
        <v>0</v>
      </c>
      <c r="F162" s="55">
        <f>D162-E162</f>
        <v>0</v>
      </c>
      <c r="G162" s="55">
        <f>IF(E162&lt;&gt;0, ((D162-E162)/E162)*100, 0)</f>
        <v>0</v>
      </c>
    </row>
    <row r="163" spans="1:7" x14ac:dyDescent="0.2">
      <c r="A163" s="27" t="s">
        <v>173</v>
      </c>
      <c r="B163" s="27" t="s">
        <v>15</v>
      </c>
      <c r="C163" s="27" t="s">
        <v>417</v>
      </c>
      <c r="D163" s="55">
        <v>0</v>
      </c>
      <c r="E163" s="55">
        <v>0</v>
      </c>
      <c r="F163" s="55">
        <f>D163-E163</f>
        <v>0</v>
      </c>
      <c r="G163" s="55">
        <f>IF(E163&lt;&gt;0, ((D163-E163)/E163)*100, 0)</f>
        <v>0</v>
      </c>
    </row>
    <row r="164" spans="1:7" x14ac:dyDescent="0.2">
      <c r="A164" s="27" t="s">
        <v>173</v>
      </c>
      <c r="B164" s="27" t="s">
        <v>15</v>
      </c>
      <c r="C164" s="27" t="s">
        <v>418</v>
      </c>
      <c r="D164" s="55">
        <v>0</v>
      </c>
      <c r="E164" s="55">
        <v>0</v>
      </c>
      <c r="F164" s="55">
        <f>D164-E164</f>
        <v>0</v>
      </c>
      <c r="G164" s="55">
        <f>IF(E164&lt;&gt;0, ((D164-E164)/E164)*100, 0)</f>
        <v>0</v>
      </c>
    </row>
    <row r="165" spans="1:7" x14ac:dyDescent="0.2">
      <c r="A165" s="27" t="s">
        <v>173</v>
      </c>
      <c r="B165" s="27" t="s">
        <v>15</v>
      </c>
      <c r="C165" s="27" t="s">
        <v>419</v>
      </c>
      <c r="D165" s="55">
        <v>0</v>
      </c>
      <c r="E165" s="55">
        <v>0</v>
      </c>
      <c r="F165" s="55">
        <f>D165-E165</f>
        <v>0</v>
      </c>
      <c r="G165" s="55">
        <f>IF(E165&lt;&gt;0, ((D165-E165)/E165)*100, 0)</f>
        <v>0</v>
      </c>
    </row>
    <row r="166" spans="1:7" x14ac:dyDescent="0.2">
      <c r="A166" s="27" t="s">
        <v>173</v>
      </c>
      <c r="B166" s="27" t="s">
        <v>15</v>
      </c>
      <c r="C166" s="27" t="s">
        <v>420</v>
      </c>
      <c r="D166" s="55">
        <v>0</v>
      </c>
      <c r="E166" s="55">
        <v>0</v>
      </c>
      <c r="F166" s="55">
        <f>D166-E166</f>
        <v>0</v>
      </c>
      <c r="G166" s="55">
        <f>IF(E166&lt;&gt;0, ((D166-E166)/E166)*100, 0)</f>
        <v>0</v>
      </c>
    </row>
    <row r="167" spans="1:7" x14ac:dyDescent="0.2">
      <c r="A167" s="27" t="s">
        <v>173</v>
      </c>
      <c r="B167" s="27" t="s">
        <v>15</v>
      </c>
      <c r="C167" s="27" t="s">
        <v>421</v>
      </c>
      <c r="D167" s="55">
        <v>0</v>
      </c>
      <c r="E167" s="55">
        <v>0</v>
      </c>
      <c r="F167" s="55">
        <f>D167-E167</f>
        <v>0</v>
      </c>
      <c r="G167" s="55">
        <f>IF(E167&lt;&gt;0, ((D167-E167)/E167)*100, 0)</f>
        <v>0</v>
      </c>
    </row>
    <row r="168" spans="1:7" customFormat="1" ht="15" x14ac:dyDescent="0.25">
      <c r="D168" s="47"/>
      <c r="E168" s="47"/>
      <c r="F168" s="47"/>
      <c r="G168" s="47"/>
    </row>
    <row r="169" spans="1:7" s="29" customFormat="1" ht="12.75" thickBot="1" x14ac:dyDescent="0.25">
      <c r="A169" s="28" t="s">
        <v>3</v>
      </c>
      <c r="B169" s="28" t="s">
        <v>3</v>
      </c>
      <c r="C169" s="28" t="s">
        <v>422</v>
      </c>
      <c r="D169" s="54">
        <f>SUBTOTAL(9, D156:D168)</f>
        <v>-6144.2300000000014</v>
      </c>
      <c r="E169" s="54">
        <f>SUBTOTAL(9, E156:E168)</f>
        <v>0</v>
      </c>
      <c r="F169" s="54">
        <f>SUBTOTAL(9, F156:F168)</f>
        <v>-6144.2300000000014</v>
      </c>
      <c r="G169" s="54">
        <f>IF(E169&lt;&gt;0, ((D169-E169)/E169)*100, 0)</f>
        <v>0</v>
      </c>
    </row>
    <row r="170" spans="1:7" customFormat="1" ht="15.75" thickTop="1" x14ac:dyDescent="0.25">
      <c r="D170" s="48"/>
      <c r="E170" s="48"/>
      <c r="F170" s="48"/>
      <c r="G170" s="48"/>
    </row>
    <row r="171" spans="1:7" x14ac:dyDescent="0.2">
      <c r="A171" s="27" t="s">
        <v>174</v>
      </c>
      <c r="B171" s="27" t="s">
        <v>16</v>
      </c>
      <c r="C171" s="27" t="s">
        <v>410</v>
      </c>
      <c r="D171" s="55">
        <v>0</v>
      </c>
      <c r="E171" s="55">
        <v>0</v>
      </c>
      <c r="F171" s="55">
        <f>D171-E171</f>
        <v>0</v>
      </c>
      <c r="G171" s="55">
        <f>IF(E171&lt;&gt;0, ((D171-E171)/E171)*100, 0)</f>
        <v>0</v>
      </c>
    </row>
    <row r="172" spans="1:7" x14ac:dyDescent="0.2">
      <c r="A172" s="27" t="s">
        <v>174</v>
      </c>
      <c r="B172" s="27" t="s">
        <v>16</v>
      </c>
      <c r="C172" s="27" t="s">
        <v>411</v>
      </c>
      <c r="D172" s="55">
        <v>0</v>
      </c>
      <c r="E172" s="55">
        <v>0</v>
      </c>
      <c r="F172" s="55">
        <f>D172-E172</f>
        <v>0</v>
      </c>
      <c r="G172" s="55">
        <f>IF(E172&lt;&gt;0, ((D172-E172)/E172)*100, 0)</f>
        <v>0</v>
      </c>
    </row>
    <row r="173" spans="1:7" x14ac:dyDescent="0.2">
      <c r="A173" s="27" t="s">
        <v>174</v>
      </c>
      <c r="B173" s="27" t="s">
        <v>16</v>
      </c>
      <c r="C173" s="27" t="s">
        <v>412</v>
      </c>
      <c r="D173" s="55">
        <v>0</v>
      </c>
      <c r="E173" s="55">
        <v>0</v>
      </c>
      <c r="F173" s="55">
        <f>D173-E173</f>
        <v>0</v>
      </c>
      <c r="G173" s="55">
        <f>IF(E173&lt;&gt;0, ((D173-E173)/E173)*100, 0)</f>
        <v>0</v>
      </c>
    </row>
    <row r="174" spans="1:7" x14ac:dyDescent="0.2">
      <c r="A174" s="27" t="s">
        <v>174</v>
      </c>
      <c r="B174" s="27" t="s">
        <v>16</v>
      </c>
      <c r="C174" s="27" t="s">
        <v>413</v>
      </c>
      <c r="D174" s="55">
        <v>0</v>
      </c>
      <c r="E174" s="55">
        <v>0</v>
      </c>
      <c r="F174" s="55">
        <f>D174-E174</f>
        <v>0</v>
      </c>
      <c r="G174" s="55">
        <f>IF(E174&lt;&gt;0, ((D174-E174)/E174)*100, 0)</f>
        <v>0</v>
      </c>
    </row>
    <row r="175" spans="1:7" x14ac:dyDescent="0.2">
      <c r="A175" s="27" t="s">
        <v>174</v>
      </c>
      <c r="B175" s="27" t="s">
        <v>16</v>
      </c>
      <c r="C175" s="27" t="s">
        <v>414</v>
      </c>
      <c r="D175" s="55">
        <v>0</v>
      </c>
      <c r="E175" s="55">
        <v>0</v>
      </c>
      <c r="F175" s="55">
        <f>D175-E175</f>
        <v>0</v>
      </c>
      <c r="G175" s="55">
        <f>IF(E175&lt;&gt;0, ((D175-E175)/E175)*100, 0)</f>
        <v>0</v>
      </c>
    </row>
    <row r="176" spans="1:7" x14ac:dyDescent="0.2">
      <c r="A176" s="27" t="s">
        <v>174</v>
      </c>
      <c r="B176" s="27" t="s">
        <v>16</v>
      </c>
      <c r="C176" s="27" t="s">
        <v>415</v>
      </c>
      <c r="D176" s="55">
        <v>0</v>
      </c>
      <c r="E176" s="55">
        <v>0</v>
      </c>
      <c r="F176" s="55">
        <f>D176-E176</f>
        <v>0</v>
      </c>
      <c r="G176" s="55">
        <f>IF(E176&lt;&gt;0, ((D176-E176)/E176)*100, 0)</f>
        <v>0</v>
      </c>
    </row>
    <row r="177" spans="1:7" x14ac:dyDescent="0.2">
      <c r="A177" s="27" t="s">
        <v>174</v>
      </c>
      <c r="B177" s="27" t="s">
        <v>16</v>
      </c>
      <c r="C177" s="27" t="s">
        <v>416</v>
      </c>
      <c r="D177" s="55">
        <v>0</v>
      </c>
      <c r="E177" s="55">
        <v>0</v>
      </c>
      <c r="F177" s="55">
        <f>D177-E177</f>
        <v>0</v>
      </c>
      <c r="G177" s="55">
        <f>IF(E177&lt;&gt;0, ((D177-E177)/E177)*100, 0)</f>
        <v>0</v>
      </c>
    </row>
    <row r="178" spans="1:7" x14ac:dyDescent="0.2">
      <c r="A178" s="27" t="s">
        <v>174</v>
      </c>
      <c r="B178" s="27" t="s">
        <v>16</v>
      </c>
      <c r="C178" s="27" t="s">
        <v>417</v>
      </c>
      <c r="D178" s="55">
        <v>0</v>
      </c>
      <c r="E178" s="55">
        <v>0</v>
      </c>
      <c r="F178" s="55">
        <f>D178-E178</f>
        <v>0</v>
      </c>
      <c r="G178" s="55">
        <f>IF(E178&lt;&gt;0, ((D178-E178)/E178)*100, 0)</f>
        <v>0</v>
      </c>
    </row>
    <row r="179" spans="1:7" x14ac:dyDescent="0.2">
      <c r="A179" s="27" t="s">
        <v>174</v>
      </c>
      <c r="B179" s="27" t="s">
        <v>16</v>
      </c>
      <c r="C179" s="27" t="s">
        <v>418</v>
      </c>
      <c r="D179" s="55">
        <v>0</v>
      </c>
      <c r="E179" s="55">
        <v>0</v>
      </c>
      <c r="F179" s="55">
        <f>D179-E179</f>
        <v>0</v>
      </c>
      <c r="G179" s="55">
        <f>IF(E179&lt;&gt;0, ((D179-E179)/E179)*100, 0)</f>
        <v>0</v>
      </c>
    </row>
    <row r="180" spans="1:7" x14ac:dyDescent="0.2">
      <c r="A180" s="27" t="s">
        <v>174</v>
      </c>
      <c r="B180" s="27" t="s">
        <v>16</v>
      </c>
      <c r="C180" s="27" t="s">
        <v>419</v>
      </c>
      <c r="D180" s="55">
        <v>0</v>
      </c>
      <c r="E180" s="55">
        <v>0</v>
      </c>
      <c r="F180" s="55">
        <f>D180-E180</f>
        <v>0</v>
      </c>
      <c r="G180" s="55">
        <f>IF(E180&lt;&gt;0, ((D180-E180)/E180)*100, 0)</f>
        <v>0</v>
      </c>
    </row>
    <row r="181" spans="1:7" x14ac:dyDescent="0.2">
      <c r="A181" s="27" t="s">
        <v>174</v>
      </c>
      <c r="B181" s="27" t="s">
        <v>16</v>
      </c>
      <c r="C181" s="27" t="s">
        <v>420</v>
      </c>
      <c r="D181" s="55">
        <v>0</v>
      </c>
      <c r="E181" s="55">
        <v>0</v>
      </c>
      <c r="F181" s="55">
        <f>D181-E181</f>
        <v>0</v>
      </c>
      <c r="G181" s="55">
        <f>IF(E181&lt;&gt;0, ((D181-E181)/E181)*100, 0)</f>
        <v>0</v>
      </c>
    </row>
    <row r="182" spans="1:7" x14ac:dyDescent="0.2">
      <c r="A182" s="27" t="s">
        <v>174</v>
      </c>
      <c r="B182" s="27" t="s">
        <v>16</v>
      </c>
      <c r="C182" s="27" t="s">
        <v>421</v>
      </c>
      <c r="D182" s="55">
        <v>0</v>
      </c>
      <c r="E182" s="55">
        <v>0</v>
      </c>
      <c r="F182" s="55">
        <f>D182-E182</f>
        <v>0</v>
      </c>
      <c r="G182" s="55">
        <f>IF(E182&lt;&gt;0, ((D182-E182)/E182)*100, 0)</f>
        <v>0</v>
      </c>
    </row>
    <row r="183" spans="1:7" customFormat="1" ht="15" x14ac:dyDescent="0.25">
      <c r="D183" s="47"/>
      <c r="E183" s="47"/>
      <c r="F183" s="47"/>
      <c r="G183" s="47"/>
    </row>
    <row r="184" spans="1:7" s="29" customFormat="1" ht="12.75" thickBot="1" x14ac:dyDescent="0.25">
      <c r="A184" s="28" t="s">
        <v>3</v>
      </c>
      <c r="B184" s="28" t="s">
        <v>3</v>
      </c>
      <c r="C184" s="28" t="s">
        <v>422</v>
      </c>
      <c r="D184" s="54">
        <f>SUBTOTAL(9, D171:D183)</f>
        <v>0</v>
      </c>
      <c r="E184" s="54">
        <f>SUBTOTAL(9, E171:E183)</f>
        <v>0</v>
      </c>
      <c r="F184" s="54">
        <f>SUBTOTAL(9, F171:F183)</f>
        <v>0</v>
      </c>
      <c r="G184" s="54">
        <f>IF(E184&lt;&gt;0, ((D184-E184)/E184)*100, 0)</f>
        <v>0</v>
      </c>
    </row>
    <row r="185" spans="1:7" customFormat="1" ht="15.75" thickTop="1" x14ac:dyDescent="0.25">
      <c r="D185" s="48"/>
      <c r="E185" s="48"/>
      <c r="F185" s="48"/>
      <c r="G185" s="48"/>
    </row>
    <row r="186" spans="1:7" x14ac:dyDescent="0.2">
      <c r="A186" s="27" t="s">
        <v>175</v>
      </c>
      <c r="B186" s="27" t="s">
        <v>17</v>
      </c>
      <c r="C186" s="27" t="s">
        <v>410</v>
      </c>
      <c r="D186" s="55">
        <v>0</v>
      </c>
      <c r="E186" s="55">
        <v>0</v>
      </c>
      <c r="F186" s="55">
        <f>D186-E186</f>
        <v>0</v>
      </c>
      <c r="G186" s="55">
        <f>IF(E186&lt;&gt;0, ((D186-E186)/E186)*100, 0)</f>
        <v>0</v>
      </c>
    </row>
    <row r="187" spans="1:7" x14ac:dyDescent="0.2">
      <c r="A187" s="27" t="s">
        <v>175</v>
      </c>
      <c r="B187" s="27" t="s">
        <v>17</v>
      </c>
      <c r="C187" s="27" t="s">
        <v>411</v>
      </c>
      <c r="D187" s="55">
        <v>0</v>
      </c>
      <c r="E187" s="55">
        <v>0</v>
      </c>
      <c r="F187" s="55">
        <f>D187-E187</f>
        <v>0</v>
      </c>
      <c r="G187" s="55">
        <f>IF(E187&lt;&gt;0, ((D187-E187)/E187)*100, 0)</f>
        <v>0</v>
      </c>
    </row>
    <row r="188" spans="1:7" x14ac:dyDescent="0.2">
      <c r="A188" s="27" t="s">
        <v>175</v>
      </c>
      <c r="B188" s="27" t="s">
        <v>17</v>
      </c>
      <c r="C188" s="27" t="s">
        <v>412</v>
      </c>
      <c r="D188" s="55">
        <v>0</v>
      </c>
      <c r="E188" s="55">
        <v>0</v>
      </c>
      <c r="F188" s="55">
        <f>D188-E188</f>
        <v>0</v>
      </c>
      <c r="G188" s="55">
        <f>IF(E188&lt;&gt;0, ((D188-E188)/E188)*100, 0)</f>
        <v>0</v>
      </c>
    </row>
    <row r="189" spans="1:7" x14ac:dyDescent="0.2">
      <c r="A189" s="27" t="s">
        <v>175</v>
      </c>
      <c r="B189" s="27" t="s">
        <v>17</v>
      </c>
      <c r="C189" s="27" t="s">
        <v>413</v>
      </c>
      <c r="D189" s="55">
        <v>0</v>
      </c>
      <c r="E189" s="55">
        <v>0</v>
      </c>
      <c r="F189" s="55">
        <f>D189-E189</f>
        <v>0</v>
      </c>
      <c r="G189" s="55">
        <f>IF(E189&lt;&gt;0, ((D189-E189)/E189)*100, 0)</f>
        <v>0</v>
      </c>
    </row>
    <row r="190" spans="1:7" x14ac:dyDescent="0.2">
      <c r="A190" s="27" t="s">
        <v>175</v>
      </c>
      <c r="B190" s="27" t="s">
        <v>17</v>
      </c>
      <c r="C190" s="27" t="s">
        <v>414</v>
      </c>
      <c r="D190" s="55">
        <v>0</v>
      </c>
      <c r="E190" s="55">
        <v>0</v>
      </c>
      <c r="F190" s="55">
        <f>D190-E190</f>
        <v>0</v>
      </c>
      <c r="G190" s="55">
        <f>IF(E190&lt;&gt;0, ((D190-E190)/E190)*100, 0)</f>
        <v>0</v>
      </c>
    </row>
    <row r="191" spans="1:7" x14ac:dyDescent="0.2">
      <c r="A191" s="27" t="s">
        <v>175</v>
      </c>
      <c r="B191" s="27" t="s">
        <v>17</v>
      </c>
      <c r="C191" s="27" t="s">
        <v>415</v>
      </c>
      <c r="D191" s="55">
        <v>0</v>
      </c>
      <c r="E191" s="55">
        <v>0</v>
      </c>
      <c r="F191" s="55">
        <f>D191-E191</f>
        <v>0</v>
      </c>
      <c r="G191" s="55">
        <f>IF(E191&lt;&gt;0, ((D191-E191)/E191)*100, 0)</f>
        <v>0</v>
      </c>
    </row>
    <row r="192" spans="1:7" x14ac:dyDescent="0.2">
      <c r="A192" s="27" t="s">
        <v>175</v>
      </c>
      <c r="B192" s="27" t="s">
        <v>17</v>
      </c>
      <c r="C192" s="27" t="s">
        <v>416</v>
      </c>
      <c r="D192" s="55">
        <v>0</v>
      </c>
      <c r="E192" s="55">
        <v>0</v>
      </c>
      <c r="F192" s="55">
        <f>D192-E192</f>
        <v>0</v>
      </c>
      <c r="G192" s="55">
        <f>IF(E192&lt;&gt;0, ((D192-E192)/E192)*100, 0)</f>
        <v>0</v>
      </c>
    </row>
    <row r="193" spans="1:7" x14ac:dyDescent="0.2">
      <c r="A193" s="27" t="s">
        <v>175</v>
      </c>
      <c r="B193" s="27" t="s">
        <v>17</v>
      </c>
      <c r="C193" s="27" t="s">
        <v>417</v>
      </c>
      <c r="D193" s="55">
        <v>0</v>
      </c>
      <c r="E193" s="55">
        <v>0</v>
      </c>
      <c r="F193" s="55">
        <f>D193-E193</f>
        <v>0</v>
      </c>
      <c r="G193" s="55">
        <f>IF(E193&lt;&gt;0, ((D193-E193)/E193)*100, 0)</f>
        <v>0</v>
      </c>
    </row>
    <row r="194" spans="1:7" x14ac:dyDescent="0.2">
      <c r="A194" s="27" t="s">
        <v>175</v>
      </c>
      <c r="B194" s="27" t="s">
        <v>17</v>
      </c>
      <c r="C194" s="27" t="s">
        <v>418</v>
      </c>
      <c r="D194" s="55">
        <v>0</v>
      </c>
      <c r="E194" s="55">
        <v>0</v>
      </c>
      <c r="F194" s="55">
        <f>D194-E194</f>
        <v>0</v>
      </c>
      <c r="G194" s="55">
        <f>IF(E194&lt;&gt;0, ((D194-E194)/E194)*100, 0)</f>
        <v>0</v>
      </c>
    </row>
    <row r="195" spans="1:7" x14ac:dyDescent="0.2">
      <c r="A195" s="27" t="s">
        <v>175</v>
      </c>
      <c r="B195" s="27" t="s">
        <v>17</v>
      </c>
      <c r="C195" s="27" t="s">
        <v>419</v>
      </c>
      <c r="D195" s="55">
        <v>0</v>
      </c>
      <c r="E195" s="55">
        <v>0</v>
      </c>
      <c r="F195" s="55">
        <f>D195-E195</f>
        <v>0</v>
      </c>
      <c r="G195" s="55">
        <f>IF(E195&lt;&gt;0, ((D195-E195)/E195)*100, 0)</f>
        <v>0</v>
      </c>
    </row>
    <row r="196" spans="1:7" x14ac:dyDescent="0.2">
      <c r="A196" s="27" t="s">
        <v>175</v>
      </c>
      <c r="B196" s="27" t="s">
        <v>17</v>
      </c>
      <c r="C196" s="27" t="s">
        <v>420</v>
      </c>
      <c r="D196" s="55">
        <v>0</v>
      </c>
      <c r="E196" s="55">
        <v>0</v>
      </c>
      <c r="F196" s="55">
        <f>D196-E196</f>
        <v>0</v>
      </c>
      <c r="G196" s="55">
        <f>IF(E196&lt;&gt;0, ((D196-E196)/E196)*100, 0)</f>
        <v>0</v>
      </c>
    </row>
    <row r="197" spans="1:7" x14ac:dyDescent="0.2">
      <c r="A197" s="27" t="s">
        <v>175</v>
      </c>
      <c r="B197" s="27" t="s">
        <v>17</v>
      </c>
      <c r="C197" s="27" t="s">
        <v>421</v>
      </c>
      <c r="D197" s="55">
        <v>0</v>
      </c>
      <c r="E197" s="55">
        <v>0</v>
      </c>
      <c r="F197" s="55">
        <f>D197-E197</f>
        <v>0</v>
      </c>
      <c r="G197" s="55">
        <f>IF(E197&lt;&gt;0, ((D197-E197)/E197)*100, 0)</f>
        <v>0</v>
      </c>
    </row>
    <row r="198" spans="1:7" customFormat="1" ht="15" x14ac:dyDescent="0.25">
      <c r="D198" s="47"/>
      <c r="E198" s="47"/>
      <c r="F198" s="47"/>
      <c r="G198" s="47"/>
    </row>
    <row r="199" spans="1:7" s="29" customFormat="1" ht="12.75" thickBot="1" x14ac:dyDescent="0.25">
      <c r="A199" s="28" t="s">
        <v>3</v>
      </c>
      <c r="B199" s="28" t="s">
        <v>3</v>
      </c>
      <c r="C199" s="28" t="s">
        <v>422</v>
      </c>
      <c r="D199" s="54">
        <f>SUBTOTAL(9, D186:D198)</f>
        <v>0</v>
      </c>
      <c r="E199" s="54">
        <f>SUBTOTAL(9, E186:E198)</f>
        <v>0</v>
      </c>
      <c r="F199" s="54">
        <f>SUBTOTAL(9, F186:F198)</f>
        <v>0</v>
      </c>
      <c r="G199" s="54">
        <f>IF(E199&lt;&gt;0, ((D199-E199)/E199)*100, 0)</f>
        <v>0</v>
      </c>
    </row>
    <row r="200" spans="1:7" customFormat="1" ht="15.75" thickTop="1" x14ac:dyDescent="0.25">
      <c r="D200" s="48"/>
      <c r="E200" s="48"/>
      <c r="F200" s="48"/>
      <c r="G200" s="48"/>
    </row>
    <row r="201" spans="1:7" x14ac:dyDescent="0.2">
      <c r="A201" s="27" t="s">
        <v>176</v>
      </c>
      <c r="B201" s="27" t="s">
        <v>18</v>
      </c>
      <c r="C201" s="27" t="s">
        <v>410</v>
      </c>
      <c r="D201" s="55">
        <v>0</v>
      </c>
      <c r="E201" s="55">
        <v>0</v>
      </c>
      <c r="F201" s="55">
        <f>D201-E201</f>
        <v>0</v>
      </c>
      <c r="G201" s="55">
        <f>IF(E201&lt;&gt;0, ((D201-E201)/E201)*100, 0)</f>
        <v>0</v>
      </c>
    </row>
    <row r="202" spans="1:7" x14ac:dyDescent="0.2">
      <c r="A202" s="27" t="s">
        <v>176</v>
      </c>
      <c r="B202" s="27" t="s">
        <v>18</v>
      </c>
      <c r="C202" s="27" t="s">
        <v>411</v>
      </c>
      <c r="D202" s="55">
        <v>0</v>
      </c>
      <c r="E202" s="55">
        <v>0</v>
      </c>
      <c r="F202" s="55">
        <f>D202-E202</f>
        <v>0</v>
      </c>
      <c r="G202" s="55">
        <f>IF(E202&lt;&gt;0, ((D202-E202)/E202)*100, 0)</f>
        <v>0</v>
      </c>
    </row>
    <row r="203" spans="1:7" x14ac:dyDescent="0.2">
      <c r="A203" s="27" t="s">
        <v>176</v>
      </c>
      <c r="B203" s="27" t="s">
        <v>18</v>
      </c>
      <c r="C203" s="27" t="s">
        <v>412</v>
      </c>
      <c r="D203" s="55">
        <v>0</v>
      </c>
      <c r="E203" s="55">
        <v>0</v>
      </c>
      <c r="F203" s="55">
        <f>D203-E203</f>
        <v>0</v>
      </c>
      <c r="G203" s="55">
        <f>IF(E203&lt;&gt;0, ((D203-E203)/E203)*100, 0)</f>
        <v>0</v>
      </c>
    </row>
    <row r="204" spans="1:7" x14ac:dyDescent="0.2">
      <c r="A204" s="27" t="s">
        <v>176</v>
      </c>
      <c r="B204" s="27" t="s">
        <v>18</v>
      </c>
      <c r="C204" s="27" t="s">
        <v>413</v>
      </c>
      <c r="D204" s="55">
        <v>0</v>
      </c>
      <c r="E204" s="55">
        <v>0</v>
      </c>
      <c r="F204" s="55">
        <f>D204-E204</f>
        <v>0</v>
      </c>
      <c r="G204" s="55">
        <f>IF(E204&lt;&gt;0, ((D204-E204)/E204)*100, 0)</f>
        <v>0</v>
      </c>
    </row>
    <row r="205" spans="1:7" x14ac:dyDescent="0.2">
      <c r="A205" s="27" t="s">
        <v>176</v>
      </c>
      <c r="B205" s="27" t="s">
        <v>18</v>
      </c>
      <c r="C205" s="27" t="s">
        <v>414</v>
      </c>
      <c r="D205" s="55">
        <v>0</v>
      </c>
      <c r="E205" s="55">
        <v>0</v>
      </c>
      <c r="F205" s="55">
        <f>D205-E205</f>
        <v>0</v>
      </c>
      <c r="G205" s="55">
        <f>IF(E205&lt;&gt;0, ((D205-E205)/E205)*100, 0)</f>
        <v>0</v>
      </c>
    </row>
    <row r="206" spans="1:7" x14ac:dyDescent="0.2">
      <c r="A206" s="27" t="s">
        <v>176</v>
      </c>
      <c r="B206" s="27" t="s">
        <v>18</v>
      </c>
      <c r="C206" s="27" t="s">
        <v>415</v>
      </c>
      <c r="D206" s="55">
        <v>0</v>
      </c>
      <c r="E206" s="55">
        <v>0</v>
      </c>
      <c r="F206" s="55">
        <f>D206-E206</f>
        <v>0</v>
      </c>
      <c r="G206" s="55">
        <f>IF(E206&lt;&gt;0, ((D206-E206)/E206)*100, 0)</f>
        <v>0</v>
      </c>
    </row>
    <row r="207" spans="1:7" x14ac:dyDescent="0.2">
      <c r="A207" s="27" t="s">
        <v>176</v>
      </c>
      <c r="B207" s="27" t="s">
        <v>18</v>
      </c>
      <c r="C207" s="27" t="s">
        <v>416</v>
      </c>
      <c r="D207" s="55">
        <v>0</v>
      </c>
      <c r="E207" s="55">
        <v>0</v>
      </c>
      <c r="F207" s="55">
        <f>D207-E207</f>
        <v>0</v>
      </c>
      <c r="G207" s="55">
        <f>IF(E207&lt;&gt;0, ((D207-E207)/E207)*100, 0)</f>
        <v>0</v>
      </c>
    </row>
    <row r="208" spans="1:7" x14ac:dyDescent="0.2">
      <c r="A208" s="27" t="s">
        <v>176</v>
      </c>
      <c r="B208" s="27" t="s">
        <v>18</v>
      </c>
      <c r="C208" s="27" t="s">
        <v>417</v>
      </c>
      <c r="D208" s="55">
        <v>0</v>
      </c>
      <c r="E208" s="55">
        <v>0</v>
      </c>
      <c r="F208" s="55">
        <f>D208-E208</f>
        <v>0</v>
      </c>
      <c r="G208" s="55">
        <f>IF(E208&lt;&gt;0, ((D208-E208)/E208)*100, 0)</f>
        <v>0</v>
      </c>
    </row>
    <row r="209" spans="1:7" x14ac:dyDescent="0.2">
      <c r="A209" s="27" t="s">
        <v>176</v>
      </c>
      <c r="B209" s="27" t="s">
        <v>18</v>
      </c>
      <c r="C209" s="27" t="s">
        <v>418</v>
      </c>
      <c r="D209" s="55">
        <v>0</v>
      </c>
      <c r="E209" s="55">
        <v>0</v>
      </c>
      <c r="F209" s="55">
        <f>D209-E209</f>
        <v>0</v>
      </c>
      <c r="G209" s="55">
        <f>IF(E209&lt;&gt;0, ((D209-E209)/E209)*100, 0)</f>
        <v>0</v>
      </c>
    </row>
    <row r="210" spans="1:7" x14ac:dyDescent="0.2">
      <c r="A210" s="27" t="s">
        <v>176</v>
      </c>
      <c r="B210" s="27" t="s">
        <v>18</v>
      </c>
      <c r="C210" s="27" t="s">
        <v>419</v>
      </c>
      <c r="D210" s="55">
        <v>0</v>
      </c>
      <c r="E210" s="55">
        <v>0</v>
      </c>
      <c r="F210" s="55">
        <f>D210-E210</f>
        <v>0</v>
      </c>
      <c r="G210" s="55">
        <f>IF(E210&lt;&gt;0, ((D210-E210)/E210)*100, 0)</f>
        <v>0</v>
      </c>
    </row>
    <row r="211" spans="1:7" x14ac:dyDescent="0.2">
      <c r="A211" s="27" t="s">
        <v>176</v>
      </c>
      <c r="B211" s="27" t="s">
        <v>18</v>
      </c>
      <c r="C211" s="27" t="s">
        <v>420</v>
      </c>
      <c r="D211" s="55">
        <v>0</v>
      </c>
      <c r="E211" s="55">
        <v>0</v>
      </c>
      <c r="F211" s="55">
        <f>D211-E211</f>
        <v>0</v>
      </c>
      <c r="G211" s="55">
        <f>IF(E211&lt;&gt;0, ((D211-E211)/E211)*100, 0)</f>
        <v>0</v>
      </c>
    </row>
    <row r="212" spans="1:7" x14ac:dyDescent="0.2">
      <c r="A212" s="27" t="s">
        <v>176</v>
      </c>
      <c r="B212" s="27" t="s">
        <v>18</v>
      </c>
      <c r="C212" s="27" t="s">
        <v>421</v>
      </c>
      <c r="D212" s="55">
        <v>0</v>
      </c>
      <c r="E212" s="55">
        <v>0</v>
      </c>
      <c r="F212" s="55">
        <f>D212-E212</f>
        <v>0</v>
      </c>
      <c r="G212" s="55">
        <f>IF(E212&lt;&gt;0, ((D212-E212)/E212)*100, 0)</f>
        <v>0</v>
      </c>
    </row>
    <row r="213" spans="1:7" customFormat="1" ht="15" x14ac:dyDescent="0.25">
      <c r="D213" s="47"/>
      <c r="E213" s="47"/>
      <c r="F213" s="47"/>
      <c r="G213" s="47"/>
    </row>
    <row r="214" spans="1:7" s="29" customFormat="1" ht="12.75" thickBot="1" x14ac:dyDescent="0.25">
      <c r="A214" s="28" t="s">
        <v>3</v>
      </c>
      <c r="B214" s="28" t="s">
        <v>3</v>
      </c>
      <c r="C214" s="28" t="s">
        <v>422</v>
      </c>
      <c r="D214" s="54">
        <f>SUBTOTAL(9, D201:D213)</f>
        <v>0</v>
      </c>
      <c r="E214" s="54">
        <f>SUBTOTAL(9, E201:E213)</f>
        <v>0</v>
      </c>
      <c r="F214" s="54">
        <f>SUBTOTAL(9, F201:F213)</f>
        <v>0</v>
      </c>
      <c r="G214" s="54">
        <f>IF(E214&lt;&gt;0, ((D214-E214)/E214)*100, 0)</f>
        <v>0</v>
      </c>
    </row>
    <row r="215" spans="1:7" customFormat="1" ht="15.75" thickTop="1" x14ac:dyDescent="0.25">
      <c r="D215" s="48"/>
      <c r="E215" s="48"/>
      <c r="F215" s="48"/>
      <c r="G215" s="48"/>
    </row>
    <row r="216" spans="1:7" x14ac:dyDescent="0.2">
      <c r="A216" s="27" t="s">
        <v>177</v>
      </c>
      <c r="B216" s="27" t="s">
        <v>19</v>
      </c>
      <c r="C216" s="27" t="s">
        <v>410</v>
      </c>
      <c r="D216" s="55">
        <v>0</v>
      </c>
      <c r="E216" s="55">
        <v>0</v>
      </c>
      <c r="F216" s="55">
        <f>D216-E216</f>
        <v>0</v>
      </c>
      <c r="G216" s="55">
        <f>IF(E216&lt;&gt;0, ((D216-E216)/E216)*100, 0)</f>
        <v>0</v>
      </c>
    </row>
    <row r="217" spans="1:7" x14ac:dyDescent="0.2">
      <c r="A217" s="27" t="s">
        <v>177</v>
      </c>
      <c r="B217" s="27" t="s">
        <v>19</v>
      </c>
      <c r="C217" s="27" t="s">
        <v>411</v>
      </c>
      <c r="D217" s="55">
        <v>0</v>
      </c>
      <c r="E217" s="55">
        <v>0</v>
      </c>
      <c r="F217" s="55">
        <f>D217-E217</f>
        <v>0</v>
      </c>
      <c r="G217" s="55">
        <f>IF(E217&lt;&gt;0, ((D217-E217)/E217)*100, 0)</f>
        <v>0</v>
      </c>
    </row>
    <row r="218" spans="1:7" x14ac:dyDescent="0.2">
      <c r="A218" s="27" t="s">
        <v>177</v>
      </c>
      <c r="B218" s="27" t="s">
        <v>19</v>
      </c>
      <c r="C218" s="27" t="s">
        <v>412</v>
      </c>
      <c r="D218" s="55">
        <v>0</v>
      </c>
      <c r="E218" s="55">
        <v>0</v>
      </c>
      <c r="F218" s="55">
        <f>D218-E218</f>
        <v>0</v>
      </c>
      <c r="G218" s="55">
        <f>IF(E218&lt;&gt;0, ((D218-E218)/E218)*100, 0)</f>
        <v>0</v>
      </c>
    </row>
    <row r="219" spans="1:7" x14ac:dyDescent="0.2">
      <c r="A219" s="27" t="s">
        <v>177</v>
      </c>
      <c r="B219" s="27" t="s">
        <v>19</v>
      </c>
      <c r="C219" s="27" t="s">
        <v>413</v>
      </c>
      <c r="D219" s="55">
        <v>0</v>
      </c>
      <c r="E219" s="55">
        <v>0</v>
      </c>
      <c r="F219" s="55">
        <f>D219-E219</f>
        <v>0</v>
      </c>
      <c r="G219" s="55">
        <f>IF(E219&lt;&gt;0, ((D219-E219)/E219)*100, 0)</f>
        <v>0</v>
      </c>
    </row>
    <row r="220" spans="1:7" x14ac:dyDescent="0.2">
      <c r="A220" s="27" t="s">
        <v>177</v>
      </c>
      <c r="B220" s="27" t="s">
        <v>19</v>
      </c>
      <c r="C220" s="27" t="s">
        <v>414</v>
      </c>
      <c r="D220" s="55">
        <v>0</v>
      </c>
      <c r="E220" s="55">
        <v>0</v>
      </c>
      <c r="F220" s="55">
        <f>D220-E220</f>
        <v>0</v>
      </c>
      <c r="G220" s="55">
        <f>IF(E220&lt;&gt;0, ((D220-E220)/E220)*100, 0)</f>
        <v>0</v>
      </c>
    </row>
    <row r="221" spans="1:7" x14ac:dyDescent="0.2">
      <c r="A221" s="27" t="s">
        <v>177</v>
      </c>
      <c r="B221" s="27" t="s">
        <v>19</v>
      </c>
      <c r="C221" s="27" t="s">
        <v>415</v>
      </c>
      <c r="D221" s="55">
        <v>0</v>
      </c>
      <c r="E221" s="55">
        <v>0</v>
      </c>
      <c r="F221" s="55">
        <f>D221-E221</f>
        <v>0</v>
      </c>
      <c r="G221" s="55">
        <f>IF(E221&lt;&gt;0, ((D221-E221)/E221)*100, 0)</f>
        <v>0</v>
      </c>
    </row>
    <row r="222" spans="1:7" x14ac:dyDescent="0.2">
      <c r="A222" s="27" t="s">
        <v>177</v>
      </c>
      <c r="B222" s="27" t="s">
        <v>19</v>
      </c>
      <c r="C222" s="27" t="s">
        <v>416</v>
      </c>
      <c r="D222" s="55">
        <v>0</v>
      </c>
      <c r="E222" s="55">
        <v>0</v>
      </c>
      <c r="F222" s="55">
        <f>D222-E222</f>
        <v>0</v>
      </c>
      <c r="G222" s="55">
        <f>IF(E222&lt;&gt;0, ((D222-E222)/E222)*100, 0)</f>
        <v>0</v>
      </c>
    </row>
    <row r="223" spans="1:7" x14ac:dyDescent="0.2">
      <c r="A223" s="27" t="s">
        <v>177</v>
      </c>
      <c r="B223" s="27" t="s">
        <v>19</v>
      </c>
      <c r="C223" s="27" t="s">
        <v>417</v>
      </c>
      <c r="D223" s="55">
        <v>0</v>
      </c>
      <c r="E223" s="55">
        <v>0</v>
      </c>
      <c r="F223" s="55">
        <f>D223-E223</f>
        <v>0</v>
      </c>
      <c r="G223" s="55">
        <f>IF(E223&lt;&gt;0, ((D223-E223)/E223)*100, 0)</f>
        <v>0</v>
      </c>
    </row>
    <row r="224" spans="1:7" x14ac:dyDescent="0.2">
      <c r="A224" s="27" t="s">
        <v>177</v>
      </c>
      <c r="B224" s="27" t="s">
        <v>19</v>
      </c>
      <c r="C224" s="27" t="s">
        <v>418</v>
      </c>
      <c r="D224" s="55">
        <v>0</v>
      </c>
      <c r="E224" s="55">
        <v>0</v>
      </c>
      <c r="F224" s="55">
        <f>D224-E224</f>
        <v>0</v>
      </c>
      <c r="G224" s="55">
        <f>IF(E224&lt;&gt;0, ((D224-E224)/E224)*100, 0)</f>
        <v>0</v>
      </c>
    </row>
    <row r="225" spans="1:7" x14ac:dyDescent="0.2">
      <c r="A225" s="27" t="s">
        <v>177</v>
      </c>
      <c r="B225" s="27" t="s">
        <v>19</v>
      </c>
      <c r="C225" s="27" t="s">
        <v>419</v>
      </c>
      <c r="D225" s="55">
        <v>0</v>
      </c>
      <c r="E225" s="55">
        <v>0</v>
      </c>
      <c r="F225" s="55">
        <f>D225-E225</f>
        <v>0</v>
      </c>
      <c r="G225" s="55">
        <f>IF(E225&lt;&gt;0, ((D225-E225)/E225)*100, 0)</f>
        <v>0</v>
      </c>
    </row>
    <row r="226" spans="1:7" x14ac:dyDescent="0.2">
      <c r="A226" s="27" t="s">
        <v>177</v>
      </c>
      <c r="B226" s="27" t="s">
        <v>19</v>
      </c>
      <c r="C226" s="27" t="s">
        <v>420</v>
      </c>
      <c r="D226" s="55">
        <v>0</v>
      </c>
      <c r="E226" s="55">
        <v>0</v>
      </c>
      <c r="F226" s="55">
        <f>D226-E226</f>
        <v>0</v>
      </c>
      <c r="G226" s="55">
        <f>IF(E226&lt;&gt;0, ((D226-E226)/E226)*100, 0)</f>
        <v>0</v>
      </c>
    </row>
    <row r="227" spans="1:7" x14ac:dyDescent="0.2">
      <c r="A227" s="27" t="s">
        <v>177</v>
      </c>
      <c r="B227" s="27" t="s">
        <v>19</v>
      </c>
      <c r="C227" s="27" t="s">
        <v>421</v>
      </c>
      <c r="D227" s="55">
        <v>0</v>
      </c>
      <c r="E227" s="55">
        <v>0</v>
      </c>
      <c r="F227" s="55">
        <f>D227-E227</f>
        <v>0</v>
      </c>
      <c r="G227" s="55">
        <f>IF(E227&lt;&gt;0, ((D227-E227)/E227)*100, 0)</f>
        <v>0</v>
      </c>
    </row>
    <row r="228" spans="1:7" customFormat="1" ht="15" x14ac:dyDescent="0.25">
      <c r="D228" s="47"/>
      <c r="E228" s="47"/>
      <c r="F228" s="47"/>
      <c r="G228" s="47"/>
    </row>
    <row r="229" spans="1:7" s="29" customFormat="1" ht="12.75" thickBot="1" x14ac:dyDescent="0.25">
      <c r="A229" s="28" t="s">
        <v>3</v>
      </c>
      <c r="B229" s="28" t="s">
        <v>3</v>
      </c>
      <c r="C229" s="28" t="s">
        <v>422</v>
      </c>
      <c r="D229" s="54">
        <f>SUBTOTAL(9, D216:D228)</f>
        <v>0</v>
      </c>
      <c r="E229" s="54">
        <f>SUBTOTAL(9, E216:E228)</f>
        <v>0</v>
      </c>
      <c r="F229" s="54">
        <f>SUBTOTAL(9, F216:F228)</f>
        <v>0</v>
      </c>
      <c r="G229" s="54">
        <f>IF(E229&lt;&gt;0, ((D229-E229)/E229)*100, 0)</f>
        <v>0</v>
      </c>
    </row>
    <row r="230" spans="1:7" customFormat="1" ht="15.75" thickTop="1" x14ac:dyDescent="0.25">
      <c r="D230" s="48"/>
      <c r="E230" s="48"/>
      <c r="F230" s="48"/>
      <c r="G230" s="48"/>
    </row>
    <row r="231" spans="1:7" x14ac:dyDescent="0.2">
      <c r="A231" s="27" t="s">
        <v>178</v>
      </c>
      <c r="B231" s="27" t="s">
        <v>22</v>
      </c>
      <c r="C231" s="27" t="s">
        <v>410</v>
      </c>
      <c r="D231" s="55">
        <v>0</v>
      </c>
      <c r="E231" s="55">
        <v>0</v>
      </c>
      <c r="F231" s="55">
        <f>D231-E231</f>
        <v>0</v>
      </c>
      <c r="G231" s="55">
        <f>IF(E231&lt;&gt;0, ((D231-E231)/E231)*100, 0)</f>
        <v>0</v>
      </c>
    </row>
    <row r="232" spans="1:7" x14ac:dyDescent="0.2">
      <c r="A232" s="27" t="s">
        <v>178</v>
      </c>
      <c r="B232" s="27" t="s">
        <v>22</v>
      </c>
      <c r="C232" s="27" t="s">
        <v>411</v>
      </c>
      <c r="D232" s="55">
        <v>0</v>
      </c>
      <c r="E232" s="55">
        <v>0</v>
      </c>
      <c r="F232" s="55">
        <f>D232-E232</f>
        <v>0</v>
      </c>
      <c r="G232" s="55">
        <f>IF(E232&lt;&gt;0, ((D232-E232)/E232)*100, 0)</f>
        <v>0</v>
      </c>
    </row>
    <row r="233" spans="1:7" x14ac:dyDescent="0.2">
      <c r="A233" s="27" t="s">
        <v>178</v>
      </c>
      <c r="B233" s="27" t="s">
        <v>22</v>
      </c>
      <c r="C233" s="27" t="s">
        <v>412</v>
      </c>
      <c r="D233" s="55">
        <v>0</v>
      </c>
      <c r="E233" s="55">
        <v>0</v>
      </c>
      <c r="F233" s="55">
        <f>D233-E233</f>
        <v>0</v>
      </c>
      <c r="G233" s="55">
        <f>IF(E233&lt;&gt;0, ((D233-E233)/E233)*100, 0)</f>
        <v>0</v>
      </c>
    </row>
    <row r="234" spans="1:7" x14ac:dyDescent="0.2">
      <c r="A234" s="27" t="s">
        <v>178</v>
      </c>
      <c r="B234" s="27" t="s">
        <v>22</v>
      </c>
      <c r="C234" s="27" t="s">
        <v>413</v>
      </c>
      <c r="D234" s="55">
        <v>0</v>
      </c>
      <c r="E234" s="55">
        <v>0</v>
      </c>
      <c r="F234" s="55">
        <f>D234-E234</f>
        <v>0</v>
      </c>
      <c r="G234" s="55">
        <f>IF(E234&lt;&gt;0, ((D234-E234)/E234)*100, 0)</f>
        <v>0</v>
      </c>
    </row>
    <row r="235" spans="1:7" x14ac:dyDescent="0.2">
      <c r="A235" s="27" t="s">
        <v>178</v>
      </c>
      <c r="B235" s="27" t="s">
        <v>22</v>
      </c>
      <c r="C235" s="27" t="s">
        <v>414</v>
      </c>
      <c r="D235" s="55">
        <v>0</v>
      </c>
      <c r="E235" s="55">
        <v>0</v>
      </c>
      <c r="F235" s="55">
        <f>D235-E235</f>
        <v>0</v>
      </c>
      <c r="G235" s="55">
        <f>IF(E235&lt;&gt;0, ((D235-E235)/E235)*100, 0)</f>
        <v>0</v>
      </c>
    </row>
    <row r="236" spans="1:7" x14ac:dyDescent="0.2">
      <c r="A236" s="27" t="s">
        <v>178</v>
      </c>
      <c r="B236" s="27" t="s">
        <v>22</v>
      </c>
      <c r="C236" s="27" t="s">
        <v>415</v>
      </c>
      <c r="D236" s="55">
        <v>0</v>
      </c>
      <c r="E236" s="55">
        <v>0</v>
      </c>
      <c r="F236" s="55">
        <f>D236-E236</f>
        <v>0</v>
      </c>
      <c r="G236" s="55">
        <f>IF(E236&lt;&gt;0, ((D236-E236)/E236)*100, 0)</f>
        <v>0</v>
      </c>
    </row>
    <row r="237" spans="1:7" x14ac:dyDescent="0.2">
      <c r="A237" s="27" t="s">
        <v>178</v>
      </c>
      <c r="B237" s="27" t="s">
        <v>22</v>
      </c>
      <c r="C237" s="27" t="s">
        <v>416</v>
      </c>
      <c r="D237" s="55">
        <v>0</v>
      </c>
      <c r="E237" s="55">
        <v>0</v>
      </c>
      <c r="F237" s="55">
        <f>D237-E237</f>
        <v>0</v>
      </c>
      <c r="G237" s="55">
        <f>IF(E237&lt;&gt;0, ((D237-E237)/E237)*100, 0)</f>
        <v>0</v>
      </c>
    </row>
    <row r="238" spans="1:7" x14ac:dyDescent="0.2">
      <c r="A238" s="27" t="s">
        <v>178</v>
      </c>
      <c r="B238" s="27" t="s">
        <v>22</v>
      </c>
      <c r="C238" s="27" t="s">
        <v>417</v>
      </c>
      <c r="D238" s="55">
        <v>0</v>
      </c>
      <c r="E238" s="55">
        <v>0</v>
      </c>
      <c r="F238" s="55">
        <f>D238-E238</f>
        <v>0</v>
      </c>
      <c r="G238" s="55">
        <f>IF(E238&lt;&gt;0, ((D238-E238)/E238)*100, 0)</f>
        <v>0</v>
      </c>
    </row>
    <row r="239" spans="1:7" x14ac:dyDescent="0.2">
      <c r="A239" s="27" t="s">
        <v>178</v>
      </c>
      <c r="B239" s="27" t="s">
        <v>22</v>
      </c>
      <c r="C239" s="27" t="s">
        <v>418</v>
      </c>
      <c r="D239" s="55">
        <v>0</v>
      </c>
      <c r="E239" s="55">
        <v>0</v>
      </c>
      <c r="F239" s="55">
        <f>D239-E239</f>
        <v>0</v>
      </c>
      <c r="G239" s="55">
        <f>IF(E239&lt;&gt;0, ((D239-E239)/E239)*100, 0)</f>
        <v>0</v>
      </c>
    </row>
    <row r="240" spans="1:7" x14ac:dyDescent="0.2">
      <c r="A240" s="27" t="s">
        <v>178</v>
      </c>
      <c r="B240" s="27" t="s">
        <v>22</v>
      </c>
      <c r="C240" s="27" t="s">
        <v>419</v>
      </c>
      <c r="D240" s="55">
        <v>0</v>
      </c>
      <c r="E240" s="55">
        <v>0</v>
      </c>
      <c r="F240" s="55">
        <f>D240-E240</f>
        <v>0</v>
      </c>
      <c r="G240" s="55">
        <f>IF(E240&lt;&gt;0, ((D240-E240)/E240)*100, 0)</f>
        <v>0</v>
      </c>
    </row>
    <row r="241" spans="1:7" x14ac:dyDescent="0.2">
      <c r="A241" s="27" t="s">
        <v>178</v>
      </c>
      <c r="B241" s="27" t="s">
        <v>22</v>
      </c>
      <c r="C241" s="27" t="s">
        <v>420</v>
      </c>
      <c r="D241" s="55">
        <v>0</v>
      </c>
      <c r="E241" s="55">
        <v>0</v>
      </c>
      <c r="F241" s="55">
        <f>D241-E241</f>
        <v>0</v>
      </c>
      <c r="G241" s="55">
        <f>IF(E241&lt;&gt;0, ((D241-E241)/E241)*100, 0)</f>
        <v>0</v>
      </c>
    </row>
    <row r="242" spans="1:7" x14ac:dyDescent="0.2">
      <c r="A242" s="27" t="s">
        <v>178</v>
      </c>
      <c r="B242" s="27" t="s">
        <v>22</v>
      </c>
      <c r="C242" s="27" t="s">
        <v>421</v>
      </c>
      <c r="D242" s="55">
        <v>0</v>
      </c>
      <c r="E242" s="55">
        <v>0</v>
      </c>
      <c r="F242" s="55">
        <f>D242-E242</f>
        <v>0</v>
      </c>
      <c r="G242" s="55">
        <f>IF(E242&lt;&gt;0, ((D242-E242)/E242)*100, 0)</f>
        <v>0</v>
      </c>
    </row>
    <row r="243" spans="1:7" customFormat="1" ht="15" x14ac:dyDescent="0.25">
      <c r="D243" s="47"/>
      <c r="E243" s="47"/>
      <c r="F243" s="47"/>
      <c r="G243" s="47"/>
    </row>
    <row r="244" spans="1:7" s="29" customFormat="1" ht="12.75" thickBot="1" x14ac:dyDescent="0.25">
      <c r="A244" s="28" t="s">
        <v>3</v>
      </c>
      <c r="B244" s="28" t="s">
        <v>3</v>
      </c>
      <c r="C244" s="28" t="s">
        <v>422</v>
      </c>
      <c r="D244" s="54">
        <f>SUBTOTAL(9, D231:D243)</f>
        <v>0</v>
      </c>
      <c r="E244" s="54">
        <f>SUBTOTAL(9, E231:E243)</f>
        <v>0</v>
      </c>
      <c r="F244" s="54">
        <f>SUBTOTAL(9, F231:F243)</f>
        <v>0</v>
      </c>
      <c r="G244" s="54">
        <f>IF(E244&lt;&gt;0, ((D244-E244)/E244)*100, 0)</f>
        <v>0</v>
      </c>
    </row>
    <row r="245" spans="1:7" customFormat="1" ht="15.75" thickTop="1" x14ac:dyDescent="0.25">
      <c r="D245" s="48"/>
      <c r="E245" s="48"/>
      <c r="F245" s="48"/>
      <c r="G245" s="48"/>
    </row>
    <row r="246" spans="1:7" x14ac:dyDescent="0.2">
      <c r="A246" s="27" t="s">
        <v>180</v>
      </c>
      <c r="B246" s="27" t="s">
        <v>23</v>
      </c>
      <c r="C246" s="27" t="s">
        <v>410</v>
      </c>
      <c r="D246" s="55">
        <v>0</v>
      </c>
      <c r="E246" s="55">
        <v>0</v>
      </c>
      <c r="F246" s="55">
        <f>D246-E246</f>
        <v>0</v>
      </c>
      <c r="G246" s="55">
        <f>IF(E246&lt;&gt;0, ((D246-E246)/E246)*100, 0)</f>
        <v>0</v>
      </c>
    </row>
    <row r="247" spans="1:7" x14ac:dyDescent="0.2">
      <c r="A247" s="27" t="s">
        <v>180</v>
      </c>
      <c r="B247" s="27" t="s">
        <v>23</v>
      </c>
      <c r="C247" s="27" t="s">
        <v>411</v>
      </c>
      <c r="D247" s="55">
        <v>0</v>
      </c>
      <c r="E247" s="55">
        <v>0</v>
      </c>
      <c r="F247" s="55">
        <f>D247-E247</f>
        <v>0</v>
      </c>
      <c r="G247" s="55">
        <f>IF(E247&lt;&gt;0, ((D247-E247)/E247)*100, 0)</f>
        <v>0</v>
      </c>
    </row>
    <row r="248" spans="1:7" x14ac:dyDescent="0.2">
      <c r="A248" s="27" t="s">
        <v>180</v>
      </c>
      <c r="B248" s="27" t="s">
        <v>23</v>
      </c>
      <c r="C248" s="27" t="s">
        <v>412</v>
      </c>
      <c r="D248" s="55">
        <v>0</v>
      </c>
      <c r="E248" s="55">
        <v>0</v>
      </c>
      <c r="F248" s="55">
        <f>D248-E248</f>
        <v>0</v>
      </c>
      <c r="G248" s="55">
        <f>IF(E248&lt;&gt;0, ((D248-E248)/E248)*100, 0)</f>
        <v>0</v>
      </c>
    </row>
    <row r="249" spans="1:7" x14ac:dyDescent="0.2">
      <c r="A249" s="27" t="s">
        <v>180</v>
      </c>
      <c r="B249" s="27" t="s">
        <v>23</v>
      </c>
      <c r="C249" s="27" t="s">
        <v>413</v>
      </c>
      <c r="D249" s="55">
        <v>0</v>
      </c>
      <c r="E249" s="55">
        <v>0</v>
      </c>
      <c r="F249" s="55">
        <f>D249-E249</f>
        <v>0</v>
      </c>
      <c r="G249" s="55">
        <f>IF(E249&lt;&gt;0, ((D249-E249)/E249)*100, 0)</f>
        <v>0</v>
      </c>
    </row>
    <row r="250" spans="1:7" x14ac:dyDescent="0.2">
      <c r="A250" s="27" t="s">
        <v>180</v>
      </c>
      <c r="B250" s="27" t="s">
        <v>23</v>
      </c>
      <c r="C250" s="27" t="s">
        <v>414</v>
      </c>
      <c r="D250" s="55">
        <v>0</v>
      </c>
      <c r="E250" s="55">
        <v>0</v>
      </c>
      <c r="F250" s="55">
        <f>D250-E250</f>
        <v>0</v>
      </c>
      <c r="G250" s="55">
        <f>IF(E250&lt;&gt;0, ((D250-E250)/E250)*100, 0)</f>
        <v>0</v>
      </c>
    </row>
    <row r="251" spans="1:7" x14ac:dyDescent="0.2">
      <c r="A251" s="27" t="s">
        <v>180</v>
      </c>
      <c r="B251" s="27" t="s">
        <v>23</v>
      </c>
      <c r="C251" s="27" t="s">
        <v>415</v>
      </c>
      <c r="D251" s="55">
        <v>0</v>
      </c>
      <c r="E251" s="55">
        <v>0</v>
      </c>
      <c r="F251" s="55">
        <f>D251-E251</f>
        <v>0</v>
      </c>
      <c r="G251" s="55">
        <f>IF(E251&lt;&gt;0, ((D251-E251)/E251)*100, 0)</f>
        <v>0</v>
      </c>
    </row>
    <row r="252" spans="1:7" x14ac:dyDescent="0.2">
      <c r="A252" s="27" t="s">
        <v>180</v>
      </c>
      <c r="B252" s="27" t="s">
        <v>23</v>
      </c>
      <c r="C252" s="27" t="s">
        <v>416</v>
      </c>
      <c r="D252" s="55">
        <v>0</v>
      </c>
      <c r="E252" s="55">
        <v>0</v>
      </c>
      <c r="F252" s="55">
        <f>D252-E252</f>
        <v>0</v>
      </c>
      <c r="G252" s="55">
        <f>IF(E252&lt;&gt;0, ((D252-E252)/E252)*100, 0)</f>
        <v>0</v>
      </c>
    </row>
    <row r="253" spans="1:7" x14ac:dyDescent="0.2">
      <c r="A253" s="27" t="s">
        <v>180</v>
      </c>
      <c r="B253" s="27" t="s">
        <v>23</v>
      </c>
      <c r="C253" s="27" t="s">
        <v>417</v>
      </c>
      <c r="D253" s="55">
        <v>0</v>
      </c>
      <c r="E253" s="55">
        <v>0</v>
      </c>
      <c r="F253" s="55">
        <f>D253-E253</f>
        <v>0</v>
      </c>
      <c r="G253" s="55">
        <f>IF(E253&lt;&gt;0, ((D253-E253)/E253)*100, 0)</f>
        <v>0</v>
      </c>
    </row>
    <row r="254" spans="1:7" x14ac:dyDescent="0.2">
      <c r="A254" s="27" t="s">
        <v>180</v>
      </c>
      <c r="B254" s="27" t="s">
        <v>23</v>
      </c>
      <c r="C254" s="27" t="s">
        <v>418</v>
      </c>
      <c r="D254" s="55">
        <v>0</v>
      </c>
      <c r="E254" s="55">
        <v>0</v>
      </c>
      <c r="F254" s="55">
        <f>D254-E254</f>
        <v>0</v>
      </c>
      <c r="G254" s="55">
        <f>IF(E254&lt;&gt;0, ((D254-E254)/E254)*100, 0)</f>
        <v>0</v>
      </c>
    </row>
    <row r="255" spans="1:7" x14ac:dyDescent="0.2">
      <c r="A255" s="27" t="s">
        <v>180</v>
      </c>
      <c r="B255" s="27" t="s">
        <v>23</v>
      </c>
      <c r="C255" s="27" t="s">
        <v>419</v>
      </c>
      <c r="D255" s="55">
        <v>0</v>
      </c>
      <c r="E255" s="55">
        <v>0</v>
      </c>
      <c r="F255" s="55">
        <f>D255-E255</f>
        <v>0</v>
      </c>
      <c r="G255" s="55">
        <f>IF(E255&lt;&gt;0, ((D255-E255)/E255)*100, 0)</f>
        <v>0</v>
      </c>
    </row>
    <row r="256" spans="1:7" x14ac:dyDescent="0.2">
      <c r="A256" s="27" t="s">
        <v>180</v>
      </c>
      <c r="B256" s="27" t="s">
        <v>23</v>
      </c>
      <c r="C256" s="27" t="s">
        <v>420</v>
      </c>
      <c r="D256" s="55">
        <v>0</v>
      </c>
      <c r="E256" s="55">
        <v>0</v>
      </c>
      <c r="F256" s="55">
        <f>D256-E256</f>
        <v>0</v>
      </c>
      <c r="G256" s="55">
        <f>IF(E256&lt;&gt;0, ((D256-E256)/E256)*100, 0)</f>
        <v>0</v>
      </c>
    </row>
    <row r="257" spans="1:7" x14ac:dyDescent="0.2">
      <c r="A257" s="27" t="s">
        <v>180</v>
      </c>
      <c r="B257" s="27" t="s">
        <v>23</v>
      </c>
      <c r="C257" s="27" t="s">
        <v>421</v>
      </c>
      <c r="D257" s="55">
        <v>0</v>
      </c>
      <c r="E257" s="55">
        <v>0</v>
      </c>
      <c r="F257" s="55">
        <f>D257-E257</f>
        <v>0</v>
      </c>
      <c r="G257" s="55">
        <f>IF(E257&lt;&gt;0, ((D257-E257)/E257)*100, 0)</f>
        <v>0</v>
      </c>
    </row>
    <row r="258" spans="1:7" customFormat="1" ht="15" x14ac:dyDescent="0.25">
      <c r="D258" s="47"/>
      <c r="E258" s="47"/>
      <c r="F258" s="47"/>
      <c r="G258" s="47"/>
    </row>
    <row r="259" spans="1:7" s="29" customFormat="1" ht="12.75" thickBot="1" x14ac:dyDescent="0.25">
      <c r="A259" s="28" t="s">
        <v>3</v>
      </c>
      <c r="B259" s="28" t="s">
        <v>3</v>
      </c>
      <c r="C259" s="28" t="s">
        <v>422</v>
      </c>
      <c r="D259" s="54">
        <f>SUBTOTAL(9, D246:D258)</f>
        <v>0</v>
      </c>
      <c r="E259" s="54">
        <f>SUBTOTAL(9, E246:E258)</f>
        <v>0</v>
      </c>
      <c r="F259" s="54">
        <f>SUBTOTAL(9, F246:F258)</f>
        <v>0</v>
      </c>
      <c r="G259" s="54">
        <f>IF(E259&lt;&gt;0, ((D259-E259)/E259)*100, 0)</f>
        <v>0</v>
      </c>
    </row>
    <row r="260" spans="1:7" customFormat="1" ht="15.75" thickTop="1" x14ac:dyDescent="0.25">
      <c r="D260" s="48"/>
      <c r="E260" s="48"/>
      <c r="F260" s="48"/>
      <c r="G260" s="48"/>
    </row>
    <row r="261" spans="1:7" x14ac:dyDescent="0.2">
      <c r="A261" s="27" t="s">
        <v>181</v>
      </c>
      <c r="B261" s="27" t="s">
        <v>24</v>
      </c>
      <c r="C261" s="27" t="s">
        <v>410</v>
      </c>
      <c r="D261" s="55">
        <v>0</v>
      </c>
      <c r="E261" s="55">
        <v>0</v>
      </c>
      <c r="F261" s="55">
        <f>D261-E261</f>
        <v>0</v>
      </c>
      <c r="G261" s="55">
        <f>IF(E261&lt;&gt;0, ((D261-E261)/E261)*100, 0)</f>
        <v>0</v>
      </c>
    </row>
    <row r="262" spans="1:7" x14ac:dyDescent="0.2">
      <c r="A262" s="27" t="s">
        <v>181</v>
      </c>
      <c r="B262" s="27" t="s">
        <v>24</v>
      </c>
      <c r="C262" s="27" t="s">
        <v>411</v>
      </c>
      <c r="D262" s="55">
        <v>0</v>
      </c>
      <c r="E262" s="55">
        <v>0</v>
      </c>
      <c r="F262" s="55">
        <f>D262-E262</f>
        <v>0</v>
      </c>
      <c r="G262" s="55">
        <f>IF(E262&lt;&gt;0, ((D262-E262)/E262)*100, 0)</f>
        <v>0</v>
      </c>
    </row>
    <row r="263" spans="1:7" x14ac:dyDescent="0.2">
      <c r="A263" s="27" t="s">
        <v>181</v>
      </c>
      <c r="B263" s="27" t="s">
        <v>24</v>
      </c>
      <c r="C263" s="27" t="s">
        <v>412</v>
      </c>
      <c r="D263" s="55">
        <v>0</v>
      </c>
      <c r="E263" s="55">
        <v>0</v>
      </c>
      <c r="F263" s="55">
        <f>D263-E263</f>
        <v>0</v>
      </c>
      <c r="G263" s="55">
        <f>IF(E263&lt;&gt;0, ((D263-E263)/E263)*100, 0)</f>
        <v>0</v>
      </c>
    </row>
    <row r="264" spans="1:7" x14ac:dyDescent="0.2">
      <c r="A264" s="27" t="s">
        <v>181</v>
      </c>
      <c r="B264" s="27" t="s">
        <v>24</v>
      </c>
      <c r="C264" s="27" t="s">
        <v>413</v>
      </c>
      <c r="D264" s="55">
        <v>0</v>
      </c>
      <c r="E264" s="55">
        <v>0</v>
      </c>
      <c r="F264" s="55">
        <f>D264-E264</f>
        <v>0</v>
      </c>
      <c r="G264" s="55">
        <f>IF(E264&lt;&gt;0, ((D264-E264)/E264)*100, 0)</f>
        <v>0</v>
      </c>
    </row>
    <row r="265" spans="1:7" x14ac:dyDescent="0.2">
      <c r="A265" s="27" t="s">
        <v>181</v>
      </c>
      <c r="B265" s="27" t="s">
        <v>24</v>
      </c>
      <c r="C265" s="27" t="s">
        <v>414</v>
      </c>
      <c r="D265" s="55">
        <v>0</v>
      </c>
      <c r="E265" s="55">
        <v>0</v>
      </c>
      <c r="F265" s="55">
        <f>D265-E265</f>
        <v>0</v>
      </c>
      <c r="G265" s="55">
        <f>IF(E265&lt;&gt;0, ((D265-E265)/E265)*100, 0)</f>
        <v>0</v>
      </c>
    </row>
    <row r="266" spans="1:7" x14ac:dyDescent="0.2">
      <c r="A266" s="27" t="s">
        <v>181</v>
      </c>
      <c r="B266" s="27" t="s">
        <v>24</v>
      </c>
      <c r="C266" s="27" t="s">
        <v>415</v>
      </c>
      <c r="D266" s="55">
        <v>0</v>
      </c>
      <c r="E266" s="55">
        <v>0</v>
      </c>
      <c r="F266" s="55">
        <f>D266-E266</f>
        <v>0</v>
      </c>
      <c r="G266" s="55">
        <f>IF(E266&lt;&gt;0, ((D266-E266)/E266)*100, 0)</f>
        <v>0</v>
      </c>
    </row>
    <row r="267" spans="1:7" x14ac:dyDescent="0.2">
      <c r="A267" s="27" t="s">
        <v>181</v>
      </c>
      <c r="B267" s="27" t="s">
        <v>24</v>
      </c>
      <c r="C267" s="27" t="s">
        <v>416</v>
      </c>
      <c r="D267" s="55">
        <v>0</v>
      </c>
      <c r="E267" s="55">
        <v>0</v>
      </c>
      <c r="F267" s="55">
        <f>D267-E267</f>
        <v>0</v>
      </c>
      <c r="G267" s="55">
        <f>IF(E267&lt;&gt;0, ((D267-E267)/E267)*100, 0)</f>
        <v>0</v>
      </c>
    </row>
    <row r="268" spans="1:7" x14ac:dyDescent="0.2">
      <c r="A268" s="27" t="s">
        <v>181</v>
      </c>
      <c r="B268" s="27" t="s">
        <v>24</v>
      </c>
      <c r="C268" s="27" t="s">
        <v>417</v>
      </c>
      <c r="D268" s="55">
        <v>0</v>
      </c>
      <c r="E268" s="55">
        <v>0</v>
      </c>
      <c r="F268" s="55">
        <f>D268-E268</f>
        <v>0</v>
      </c>
      <c r="G268" s="55">
        <f>IF(E268&lt;&gt;0, ((D268-E268)/E268)*100, 0)</f>
        <v>0</v>
      </c>
    </row>
    <row r="269" spans="1:7" x14ac:dyDescent="0.2">
      <c r="A269" s="27" t="s">
        <v>181</v>
      </c>
      <c r="B269" s="27" t="s">
        <v>24</v>
      </c>
      <c r="C269" s="27" t="s">
        <v>418</v>
      </c>
      <c r="D269" s="55">
        <v>0</v>
      </c>
      <c r="E269" s="55">
        <v>0</v>
      </c>
      <c r="F269" s="55">
        <f>D269-E269</f>
        <v>0</v>
      </c>
      <c r="G269" s="55">
        <f>IF(E269&lt;&gt;0, ((D269-E269)/E269)*100, 0)</f>
        <v>0</v>
      </c>
    </row>
    <row r="270" spans="1:7" x14ac:dyDescent="0.2">
      <c r="A270" s="27" t="s">
        <v>181</v>
      </c>
      <c r="B270" s="27" t="s">
        <v>24</v>
      </c>
      <c r="C270" s="27" t="s">
        <v>419</v>
      </c>
      <c r="D270" s="55">
        <v>0</v>
      </c>
      <c r="E270" s="55">
        <v>0</v>
      </c>
      <c r="F270" s="55">
        <f>D270-E270</f>
        <v>0</v>
      </c>
      <c r="G270" s="55">
        <f>IF(E270&lt;&gt;0, ((D270-E270)/E270)*100, 0)</f>
        <v>0</v>
      </c>
    </row>
    <row r="271" spans="1:7" x14ac:dyDescent="0.2">
      <c r="A271" s="27" t="s">
        <v>181</v>
      </c>
      <c r="B271" s="27" t="s">
        <v>24</v>
      </c>
      <c r="C271" s="27" t="s">
        <v>420</v>
      </c>
      <c r="D271" s="55">
        <v>0</v>
      </c>
      <c r="E271" s="55">
        <v>0</v>
      </c>
      <c r="F271" s="55">
        <f>D271-E271</f>
        <v>0</v>
      </c>
      <c r="G271" s="55">
        <f>IF(E271&lt;&gt;0, ((D271-E271)/E271)*100, 0)</f>
        <v>0</v>
      </c>
    </row>
    <row r="272" spans="1:7" x14ac:dyDescent="0.2">
      <c r="A272" s="27" t="s">
        <v>181</v>
      </c>
      <c r="B272" s="27" t="s">
        <v>24</v>
      </c>
      <c r="C272" s="27" t="s">
        <v>421</v>
      </c>
      <c r="D272" s="55">
        <v>0</v>
      </c>
      <c r="E272" s="55">
        <v>0</v>
      </c>
      <c r="F272" s="55">
        <f>D272-E272</f>
        <v>0</v>
      </c>
      <c r="G272" s="55">
        <f>IF(E272&lt;&gt;0, ((D272-E272)/E272)*100, 0)</f>
        <v>0</v>
      </c>
    </row>
    <row r="273" spans="1:7" customFormat="1" ht="15" x14ac:dyDescent="0.25">
      <c r="D273" s="47"/>
      <c r="E273" s="47"/>
      <c r="F273" s="47"/>
      <c r="G273" s="47"/>
    </row>
    <row r="274" spans="1:7" s="29" customFormat="1" ht="12.75" thickBot="1" x14ac:dyDescent="0.25">
      <c r="A274" s="28" t="s">
        <v>3</v>
      </c>
      <c r="B274" s="28" t="s">
        <v>3</v>
      </c>
      <c r="C274" s="28" t="s">
        <v>422</v>
      </c>
      <c r="D274" s="54">
        <f>SUBTOTAL(9, D261:D273)</f>
        <v>0</v>
      </c>
      <c r="E274" s="54">
        <f>SUBTOTAL(9, E261:E273)</f>
        <v>0</v>
      </c>
      <c r="F274" s="54">
        <f>SUBTOTAL(9, F261:F273)</f>
        <v>0</v>
      </c>
      <c r="G274" s="54">
        <f>IF(E274&lt;&gt;0, ((D274-E274)/E274)*100, 0)</f>
        <v>0</v>
      </c>
    </row>
    <row r="275" spans="1:7" customFormat="1" ht="15.75" thickTop="1" x14ac:dyDescent="0.25">
      <c r="D275" s="48"/>
      <c r="E275" s="48"/>
      <c r="F275" s="48"/>
      <c r="G275" s="48"/>
    </row>
    <row r="276" spans="1:7" x14ac:dyDescent="0.2">
      <c r="A276" s="27" t="s">
        <v>182</v>
      </c>
      <c r="B276" s="27" t="s">
        <v>25</v>
      </c>
      <c r="C276" s="27" t="s">
        <v>410</v>
      </c>
      <c r="D276" s="55">
        <v>0</v>
      </c>
      <c r="E276" s="55">
        <v>0</v>
      </c>
      <c r="F276" s="55">
        <f>D276-E276</f>
        <v>0</v>
      </c>
      <c r="G276" s="55">
        <f>IF(E276&lt;&gt;0, ((D276-E276)/E276)*100, 0)</f>
        <v>0</v>
      </c>
    </row>
    <row r="277" spans="1:7" x14ac:dyDescent="0.2">
      <c r="A277" s="27" t="s">
        <v>182</v>
      </c>
      <c r="B277" s="27" t="s">
        <v>25</v>
      </c>
      <c r="C277" s="27" t="s">
        <v>411</v>
      </c>
      <c r="D277" s="55">
        <v>0</v>
      </c>
      <c r="E277" s="55">
        <v>0</v>
      </c>
      <c r="F277" s="55">
        <f>D277-E277</f>
        <v>0</v>
      </c>
      <c r="G277" s="55">
        <f>IF(E277&lt;&gt;0, ((D277-E277)/E277)*100, 0)</f>
        <v>0</v>
      </c>
    </row>
    <row r="278" spans="1:7" x14ac:dyDescent="0.2">
      <c r="A278" s="27" t="s">
        <v>182</v>
      </c>
      <c r="B278" s="27" t="s">
        <v>25</v>
      </c>
      <c r="C278" s="27" t="s">
        <v>412</v>
      </c>
      <c r="D278" s="55">
        <v>0</v>
      </c>
      <c r="E278" s="55">
        <v>0</v>
      </c>
      <c r="F278" s="55">
        <f>D278-E278</f>
        <v>0</v>
      </c>
      <c r="G278" s="55">
        <f>IF(E278&lt;&gt;0, ((D278-E278)/E278)*100, 0)</f>
        <v>0</v>
      </c>
    </row>
    <row r="279" spans="1:7" x14ac:dyDescent="0.2">
      <c r="A279" s="27" t="s">
        <v>182</v>
      </c>
      <c r="B279" s="27" t="s">
        <v>25</v>
      </c>
      <c r="C279" s="27" t="s">
        <v>413</v>
      </c>
      <c r="D279" s="55">
        <v>0</v>
      </c>
      <c r="E279" s="55">
        <v>0</v>
      </c>
      <c r="F279" s="55">
        <f>D279-E279</f>
        <v>0</v>
      </c>
      <c r="G279" s="55">
        <f>IF(E279&lt;&gt;0, ((D279-E279)/E279)*100, 0)</f>
        <v>0</v>
      </c>
    </row>
    <row r="280" spans="1:7" x14ac:dyDescent="0.2">
      <c r="A280" s="27" t="s">
        <v>182</v>
      </c>
      <c r="B280" s="27" t="s">
        <v>25</v>
      </c>
      <c r="C280" s="27" t="s">
        <v>414</v>
      </c>
      <c r="D280" s="55">
        <v>0</v>
      </c>
      <c r="E280" s="55">
        <v>0</v>
      </c>
      <c r="F280" s="55">
        <f>D280-E280</f>
        <v>0</v>
      </c>
      <c r="G280" s="55">
        <f>IF(E280&lt;&gt;0, ((D280-E280)/E280)*100, 0)</f>
        <v>0</v>
      </c>
    </row>
    <row r="281" spans="1:7" x14ac:dyDescent="0.2">
      <c r="A281" s="27" t="s">
        <v>182</v>
      </c>
      <c r="B281" s="27" t="s">
        <v>25</v>
      </c>
      <c r="C281" s="27" t="s">
        <v>415</v>
      </c>
      <c r="D281" s="55">
        <v>0</v>
      </c>
      <c r="E281" s="55">
        <v>0</v>
      </c>
      <c r="F281" s="55">
        <f>D281-E281</f>
        <v>0</v>
      </c>
      <c r="G281" s="55">
        <f>IF(E281&lt;&gt;0, ((D281-E281)/E281)*100, 0)</f>
        <v>0</v>
      </c>
    </row>
    <row r="282" spans="1:7" x14ac:dyDescent="0.2">
      <c r="A282" s="27" t="s">
        <v>182</v>
      </c>
      <c r="B282" s="27" t="s">
        <v>25</v>
      </c>
      <c r="C282" s="27" t="s">
        <v>416</v>
      </c>
      <c r="D282" s="55">
        <v>0</v>
      </c>
      <c r="E282" s="55">
        <v>0</v>
      </c>
      <c r="F282" s="55">
        <f>D282-E282</f>
        <v>0</v>
      </c>
      <c r="G282" s="55">
        <f>IF(E282&lt;&gt;0, ((D282-E282)/E282)*100, 0)</f>
        <v>0</v>
      </c>
    </row>
    <row r="283" spans="1:7" x14ac:dyDescent="0.2">
      <c r="A283" s="27" t="s">
        <v>182</v>
      </c>
      <c r="B283" s="27" t="s">
        <v>25</v>
      </c>
      <c r="C283" s="27" t="s">
        <v>417</v>
      </c>
      <c r="D283" s="55">
        <v>0</v>
      </c>
      <c r="E283" s="55">
        <v>0</v>
      </c>
      <c r="F283" s="55">
        <f>D283-E283</f>
        <v>0</v>
      </c>
      <c r="G283" s="55">
        <f>IF(E283&lt;&gt;0, ((D283-E283)/E283)*100, 0)</f>
        <v>0</v>
      </c>
    </row>
    <row r="284" spans="1:7" x14ac:dyDescent="0.2">
      <c r="A284" s="27" t="s">
        <v>182</v>
      </c>
      <c r="B284" s="27" t="s">
        <v>25</v>
      </c>
      <c r="C284" s="27" t="s">
        <v>418</v>
      </c>
      <c r="D284" s="55">
        <v>0</v>
      </c>
      <c r="E284" s="55">
        <v>0</v>
      </c>
      <c r="F284" s="55">
        <f>D284-E284</f>
        <v>0</v>
      </c>
      <c r="G284" s="55">
        <f>IF(E284&lt;&gt;0, ((D284-E284)/E284)*100, 0)</f>
        <v>0</v>
      </c>
    </row>
    <row r="285" spans="1:7" x14ac:dyDescent="0.2">
      <c r="A285" s="27" t="s">
        <v>182</v>
      </c>
      <c r="B285" s="27" t="s">
        <v>25</v>
      </c>
      <c r="C285" s="27" t="s">
        <v>419</v>
      </c>
      <c r="D285" s="55">
        <v>0</v>
      </c>
      <c r="E285" s="55">
        <v>0</v>
      </c>
      <c r="F285" s="55">
        <f>D285-E285</f>
        <v>0</v>
      </c>
      <c r="G285" s="55">
        <f>IF(E285&lt;&gt;0, ((D285-E285)/E285)*100, 0)</f>
        <v>0</v>
      </c>
    </row>
    <row r="286" spans="1:7" x14ac:dyDescent="0.2">
      <c r="A286" s="27" t="s">
        <v>182</v>
      </c>
      <c r="B286" s="27" t="s">
        <v>25</v>
      </c>
      <c r="C286" s="27" t="s">
        <v>420</v>
      </c>
      <c r="D286" s="55">
        <v>0</v>
      </c>
      <c r="E286" s="55">
        <v>0</v>
      </c>
      <c r="F286" s="55">
        <f>D286-E286</f>
        <v>0</v>
      </c>
      <c r="G286" s="55">
        <f>IF(E286&lt;&gt;0, ((D286-E286)/E286)*100, 0)</f>
        <v>0</v>
      </c>
    </row>
    <row r="287" spans="1:7" x14ac:dyDescent="0.2">
      <c r="A287" s="27" t="s">
        <v>182</v>
      </c>
      <c r="B287" s="27" t="s">
        <v>25</v>
      </c>
      <c r="C287" s="27" t="s">
        <v>421</v>
      </c>
      <c r="D287" s="55">
        <v>0</v>
      </c>
      <c r="E287" s="55">
        <v>0</v>
      </c>
      <c r="F287" s="55">
        <f>D287-E287</f>
        <v>0</v>
      </c>
      <c r="G287" s="55">
        <f>IF(E287&lt;&gt;0, ((D287-E287)/E287)*100, 0)</f>
        <v>0</v>
      </c>
    </row>
    <row r="288" spans="1:7" customFormat="1" ht="15" x14ac:dyDescent="0.25">
      <c r="D288" s="47"/>
      <c r="E288" s="47"/>
      <c r="F288" s="47"/>
      <c r="G288" s="47"/>
    </row>
    <row r="289" spans="1:7" s="29" customFormat="1" ht="12.75" thickBot="1" x14ac:dyDescent="0.25">
      <c r="A289" s="28" t="s">
        <v>3</v>
      </c>
      <c r="B289" s="28" t="s">
        <v>3</v>
      </c>
      <c r="C289" s="28" t="s">
        <v>422</v>
      </c>
      <c r="D289" s="54">
        <f>SUBTOTAL(9, D276:D288)</f>
        <v>0</v>
      </c>
      <c r="E289" s="54">
        <f>SUBTOTAL(9, E276:E288)</f>
        <v>0</v>
      </c>
      <c r="F289" s="54">
        <f>SUBTOTAL(9, F276:F288)</f>
        <v>0</v>
      </c>
      <c r="G289" s="54">
        <f>IF(E289&lt;&gt;0, ((D289-E289)/E289)*100, 0)</f>
        <v>0</v>
      </c>
    </row>
    <row r="290" spans="1:7" customFormat="1" ht="15.75" thickTop="1" x14ac:dyDescent="0.25">
      <c r="D290" s="48"/>
      <c r="E290" s="48"/>
      <c r="F290" s="48"/>
      <c r="G290" s="48"/>
    </row>
    <row r="291" spans="1:7" x14ac:dyDescent="0.2">
      <c r="A291" s="27" t="s">
        <v>183</v>
      </c>
      <c r="B291" s="27" t="s">
        <v>184</v>
      </c>
      <c r="C291" s="27" t="s">
        <v>410</v>
      </c>
      <c r="D291" s="55">
        <v>0</v>
      </c>
      <c r="E291" s="55">
        <v>0</v>
      </c>
      <c r="F291" s="55">
        <f>D291-E291</f>
        <v>0</v>
      </c>
      <c r="G291" s="55">
        <f>IF(E291&lt;&gt;0, ((D291-E291)/E291)*100, 0)</f>
        <v>0</v>
      </c>
    </row>
    <row r="292" spans="1:7" x14ac:dyDescent="0.2">
      <c r="A292" s="27" t="s">
        <v>183</v>
      </c>
      <c r="B292" s="27" t="s">
        <v>184</v>
      </c>
      <c r="C292" s="27" t="s">
        <v>411</v>
      </c>
      <c r="D292" s="55">
        <v>0</v>
      </c>
      <c r="E292" s="55">
        <v>0</v>
      </c>
      <c r="F292" s="55">
        <f>D292-E292</f>
        <v>0</v>
      </c>
      <c r="G292" s="55">
        <f>IF(E292&lt;&gt;0, ((D292-E292)/E292)*100, 0)</f>
        <v>0</v>
      </c>
    </row>
    <row r="293" spans="1:7" x14ac:dyDescent="0.2">
      <c r="A293" s="27" t="s">
        <v>183</v>
      </c>
      <c r="B293" s="27" t="s">
        <v>184</v>
      </c>
      <c r="C293" s="27" t="s">
        <v>412</v>
      </c>
      <c r="D293" s="55">
        <v>0</v>
      </c>
      <c r="E293" s="55">
        <v>0</v>
      </c>
      <c r="F293" s="55">
        <f>D293-E293</f>
        <v>0</v>
      </c>
      <c r="G293" s="55">
        <f>IF(E293&lt;&gt;0, ((D293-E293)/E293)*100, 0)</f>
        <v>0</v>
      </c>
    </row>
    <row r="294" spans="1:7" x14ac:dyDescent="0.2">
      <c r="A294" s="27" t="s">
        <v>183</v>
      </c>
      <c r="B294" s="27" t="s">
        <v>184</v>
      </c>
      <c r="C294" s="27" t="s">
        <v>413</v>
      </c>
      <c r="D294" s="55">
        <v>0</v>
      </c>
      <c r="E294" s="55">
        <v>0</v>
      </c>
      <c r="F294" s="55">
        <f>D294-E294</f>
        <v>0</v>
      </c>
      <c r="G294" s="55">
        <f>IF(E294&lt;&gt;0, ((D294-E294)/E294)*100, 0)</f>
        <v>0</v>
      </c>
    </row>
    <row r="295" spans="1:7" x14ac:dyDescent="0.2">
      <c r="A295" s="27" t="s">
        <v>183</v>
      </c>
      <c r="B295" s="27" t="s">
        <v>184</v>
      </c>
      <c r="C295" s="27" t="s">
        <v>414</v>
      </c>
      <c r="D295" s="55">
        <v>0</v>
      </c>
      <c r="E295" s="55">
        <v>0</v>
      </c>
      <c r="F295" s="55">
        <f>D295-E295</f>
        <v>0</v>
      </c>
      <c r="G295" s="55">
        <f>IF(E295&lt;&gt;0, ((D295-E295)/E295)*100, 0)</f>
        <v>0</v>
      </c>
    </row>
    <row r="296" spans="1:7" x14ac:dyDescent="0.2">
      <c r="A296" s="27" t="s">
        <v>183</v>
      </c>
      <c r="B296" s="27" t="s">
        <v>184</v>
      </c>
      <c r="C296" s="27" t="s">
        <v>415</v>
      </c>
      <c r="D296" s="55">
        <v>0</v>
      </c>
      <c r="E296" s="55">
        <v>0</v>
      </c>
      <c r="F296" s="55">
        <f>D296-E296</f>
        <v>0</v>
      </c>
      <c r="G296" s="55">
        <f>IF(E296&lt;&gt;0, ((D296-E296)/E296)*100, 0)</f>
        <v>0</v>
      </c>
    </row>
    <row r="297" spans="1:7" x14ac:dyDescent="0.2">
      <c r="A297" s="27" t="s">
        <v>183</v>
      </c>
      <c r="B297" s="27" t="s">
        <v>184</v>
      </c>
      <c r="C297" s="27" t="s">
        <v>416</v>
      </c>
      <c r="D297" s="55">
        <v>0</v>
      </c>
      <c r="E297" s="55">
        <v>0</v>
      </c>
      <c r="F297" s="55">
        <f>D297-E297</f>
        <v>0</v>
      </c>
      <c r="G297" s="55">
        <f>IF(E297&lt;&gt;0, ((D297-E297)/E297)*100, 0)</f>
        <v>0</v>
      </c>
    </row>
    <row r="298" spans="1:7" x14ac:dyDescent="0.2">
      <c r="A298" s="27" t="s">
        <v>183</v>
      </c>
      <c r="B298" s="27" t="s">
        <v>184</v>
      </c>
      <c r="C298" s="27" t="s">
        <v>417</v>
      </c>
      <c r="D298" s="55">
        <v>0</v>
      </c>
      <c r="E298" s="55">
        <v>0</v>
      </c>
      <c r="F298" s="55">
        <f>D298-E298</f>
        <v>0</v>
      </c>
      <c r="G298" s="55">
        <f>IF(E298&lt;&gt;0, ((D298-E298)/E298)*100, 0)</f>
        <v>0</v>
      </c>
    </row>
    <row r="299" spans="1:7" x14ac:dyDescent="0.2">
      <c r="A299" s="27" t="s">
        <v>183</v>
      </c>
      <c r="B299" s="27" t="s">
        <v>184</v>
      </c>
      <c r="C299" s="27" t="s">
        <v>418</v>
      </c>
      <c r="D299" s="55">
        <v>0</v>
      </c>
      <c r="E299" s="55">
        <v>0</v>
      </c>
      <c r="F299" s="55">
        <f>D299-E299</f>
        <v>0</v>
      </c>
      <c r="G299" s="55">
        <f>IF(E299&lt;&gt;0, ((D299-E299)/E299)*100, 0)</f>
        <v>0</v>
      </c>
    </row>
    <row r="300" spans="1:7" x14ac:dyDescent="0.2">
      <c r="A300" s="27" t="s">
        <v>183</v>
      </c>
      <c r="B300" s="27" t="s">
        <v>184</v>
      </c>
      <c r="C300" s="27" t="s">
        <v>419</v>
      </c>
      <c r="D300" s="55">
        <v>0</v>
      </c>
      <c r="E300" s="55">
        <v>0</v>
      </c>
      <c r="F300" s="55">
        <f>D300-E300</f>
        <v>0</v>
      </c>
      <c r="G300" s="55">
        <f>IF(E300&lt;&gt;0, ((D300-E300)/E300)*100, 0)</f>
        <v>0</v>
      </c>
    </row>
    <row r="301" spans="1:7" x14ac:dyDescent="0.2">
      <c r="A301" s="27" t="s">
        <v>183</v>
      </c>
      <c r="B301" s="27" t="s">
        <v>184</v>
      </c>
      <c r="C301" s="27" t="s">
        <v>420</v>
      </c>
      <c r="D301" s="55">
        <v>0</v>
      </c>
      <c r="E301" s="55">
        <v>0</v>
      </c>
      <c r="F301" s="55">
        <f>D301-E301</f>
        <v>0</v>
      </c>
      <c r="G301" s="55">
        <f>IF(E301&lt;&gt;0, ((D301-E301)/E301)*100, 0)</f>
        <v>0</v>
      </c>
    </row>
    <row r="302" spans="1:7" x14ac:dyDescent="0.2">
      <c r="A302" s="27" t="s">
        <v>183</v>
      </c>
      <c r="B302" s="27" t="s">
        <v>184</v>
      </c>
      <c r="C302" s="27" t="s">
        <v>421</v>
      </c>
      <c r="D302" s="55">
        <v>0</v>
      </c>
      <c r="E302" s="55">
        <v>0</v>
      </c>
      <c r="F302" s="55">
        <f>D302-E302</f>
        <v>0</v>
      </c>
      <c r="G302" s="55">
        <f>IF(E302&lt;&gt;0, ((D302-E302)/E302)*100, 0)</f>
        <v>0</v>
      </c>
    </row>
    <row r="303" spans="1:7" customFormat="1" ht="15" x14ac:dyDescent="0.25">
      <c r="D303" s="47"/>
      <c r="E303" s="47"/>
      <c r="F303" s="47"/>
      <c r="G303" s="47"/>
    </row>
    <row r="304" spans="1:7" s="29" customFormat="1" ht="12.75" thickBot="1" x14ac:dyDescent="0.25">
      <c r="A304" s="28" t="s">
        <v>3</v>
      </c>
      <c r="B304" s="28" t="s">
        <v>3</v>
      </c>
      <c r="C304" s="28" t="s">
        <v>422</v>
      </c>
      <c r="D304" s="54">
        <f>SUBTOTAL(9, D291:D303)</f>
        <v>0</v>
      </c>
      <c r="E304" s="54">
        <f>SUBTOTAL(9, E291:E303)</f>
        <v>0</v>
      </c>
      <c r="F304" s="54">
        <f>SUBTOTAL(9, F291:F303)</f>
        <v>0</v>
      </c>
      <c r="G304" s="54">
        <f>IF(E304&lt;&gt;0, ((D304-E304)/E304)*100, 0)</f>
        <v>0</v>
      </c>
    </row>
    <row r="305" spans="1:7" customFormat="1" ht="15.75" thickTop="1" x14ac:dyDescent="0.25">
      <c r="D305" s="48"/>
      <c r="E305" s="48"/>
      <c r="F305" s="48"/>
      <c r="G305" s="48"/>
    </row>
    <row r="306" spans="1:7" x14ac:dyDescent="0.2">
      <c r="A306" s="27" t="s">
        <v>185</v>
      </c>
      <c r="B306" s="27" t="s">
        <v>26</v>
      </c>
      <c r="C306" s="27" t="s">
        <v>410</v>
      </c>
      <c r="D306" s="55">
        <v>0</v>
      </c>
      <c r="E306" s="55">
        <v>0</v>
      </c>
      <c r="F306" s="55">
        <f>D306-E306</f>
        <v>0</v>
      </c>
      <c r="G306" s="55">
        <f>IF(E306&lt;&gt;0, ((D306-E306)/E306)*100, 0)</f>
        <v>0</v>
      </c>
    </row>
    <row r="307" spans="1:7" x14ac:dyDescent="0.2">
      <c r="A307" s="27" t="s">
        <v>185</v>
      </c>
      <c r="B307" s="27" t="s">
        <v>26</v>
      </c>
      <c r="C307" s="27" t="s">
        <v>411</v>
      </c>
      <c r="D307" s="55">
        <v>0</v>
      </c>
      <c r="E307" s="55">
        <v>0</v>
      </c>
      <c r="F307" s="55">
        <f>D307-E307</f>
        <v>0</v>
      </c>
      <c r="G307" s="55">
        <f>IF(E307&lt;&gt;0, ((D307-E307)/E307)*100, 0)</f>
        <v>0</v>
      </c>
    </row>
    <row r="308" spans="1:7" x14ac:dyDescent="0.2">
      <c r="A308" s="27" t="s">
        <v>185</v>
      </c>
      <c r="B308" s="27" t="s">
        <v>26</v>
      </c>
      <c r="C308" s="27" t="s">
        <v>412</v>
      </c>
      <c r="D308" s="55">
        <v>0</v>
      </c>
      <c r="E308" s="55">
        <v>0</v>
      </c>
      <c r="F308" s="55">
        <f>D308-E308</f>
        <v>0</v>
      </c>
      <c r="G308" s="55">
        <f>IF(E308&lt;&gt;0, ((D308-E308)/E308)*100, 0)</f>
        <v>0</v>
      </c>
    </row>
    <row r="309" spans="1:7" x14ac:dyDescent="0.2">
      <c r="A309" s="27" t="s">
        <v>185</v>
      </c>
      <c r="B309" s="27" t="s">
        <v>26</v>
      </c>
      <c r="C309" s="27" t="s">
        <v>413</v>
      </c>
      <c r="D309" s="55">
        <v>0</v>
      </c>
      <c r="E309" s="55">
        <v>0</v>
      </c>
      <c r="F309" s="55">
        <f>D309-E309</f>
        <v>0</v>
      </c>
      <c r="G309" s="55">
        <f>IF(E309&lt;&gt;0, ((D309-E309)/E309)*100, 0)</f>
        <v>0</v>
      </c>
    </row>
    <row r="310" spans="1:7" x14ac:dyDescent="0.2">
      <c r="A310" s="27" t="s">
        <v>185</v>
      </c>
      <c r="B310" s="27" t="s">
        <v>26</v>
      </c>
      <c r="C310" s="27" t="s">
        <v>414</v>
      </c>
      <c r="D310" s="55">
        <v>0</v>
      </c>
      <c r="E310" s="55">
        <v>0</v>
      </c>
      <c r="F310" s="55">
        <f>D310-E310</f>
        <v>0</v>
      </c>
      <c r="G310" s="55">
        <f>IF(E310&lt;&gt;0, ((D310-E310)/E310)*100, 0)</f>
        <v>0</v>
      </c>
    </row>
    <row r="311" spans="1:7" x14ac:dyDescent="0.2">
      <c r="A311" s="27" t="s">
        <v>185</v>
      </c>
      <c r="B311" s="27" t="s">
        <v>26</v>
      </c>
      <c r="C311" s="27" t="s">
        <v>415</v>
      </c>
      <c r="D311" s="55">
        <v>0</v>
      </c>
      <c r="E311" s="55">
        <v>0</v>
      </c>
      <c r="F311" s="55">
        <f>D311-E311</f>
        <v>0</v>
      </c>
      <c r="G311" s="55">
        <f>IF(E311&lt;&gt;0, ((D311-E311)/E311)*100, 0)</f>
        <v>0</v>
      </c>
    </row>
    <row r="312" spans="1:7" x14ac:dyDescent="0.2">
      <c r="A312" s="27" t="s">
        <v>185</v>
      </c>
      <c r="B312" s="27" t="s">
        <v>26</v>
      </c>
      <c r="C312" s="27" t="s">
        <v>416</v>
      </c>
      <c r="D312" s="55">
        <v>0</v>
      </c>
      <c r="E312" s="55">
        <v>0</v>
      </c>
      <c r="F312" s="55">
        <f>D312-E312</f>
        <v>0</v>
      </c>
      <c r="G312" s="55">
        <f>IF(E312&lt;&gt;0, ((D312-E312)/E312)*100, 0)</f>
        <v>0</v>
      </c>
    </row>
    <row r="313" spans="1:7" x14ac:dyDescent="0.2">
      <c r="A313" s="27" t="s">
        <v>185</v>
      </c>
      <c r="B313" s="27" t="s">
        <v>26</v>
      </c>
      <c r="C313" s="27" t="s">
        <v>417</v>
      </c>
      <c r="D313" s="55">
        <v>0</v>
      </c>
      <c r="E313" s="55">
        <v>0</v>
      </c>
      <c r="F313" s="55">
        <f>D313-E313</f>
        <v>0</v>
      </c>
      <c r="G313" s="55">
        <f>IF(E313&lt;&gt;0, ((D313-E313)/E313)*100, 0)</f>
        <v>0</v>
      </c>
    </row>
    <row r="314" spans="1:7" x14ac:dyDescent="0.2">
      <c r="A314" s="27" t="s">
        <v>185</v>
      </c>
      <c r="B314" s="27" t="s">
        <v>26</v>
      </c>
      <c r="C314" s="27" t="s">
        <v>418</v>
      </c>
      <c r="D314" s="55">
        <v>0</v>
      </c>
      <c r="E314" s="55">
        <v>0</v>
      </c>
      <c r="F314" s="55">
        <f>D314-E314</f>
        <v>0</v>
      </c>
      <c r="G314" s="55">
        <f>IF(E314&lt;&gt;0, ((D314-E314)/E314)*100, 0)</f>
        <v>0</v>
      </c>
    </row>
    <row r="315" spans="1:7" x14ac:dyDescent="0.2">
      <c r="A315" s="27" t="s">
        <v>185</v>
      </c>
      <c r="B315" s="27" t="s">
        <v>26</v>
      </c>
      <c r="C315" s="27" t="s">
        <v>419</v>
      </c>
      <c r="D315" s="55">
        <v>0</v>
      </c>
      <c r="E315" s="55">
        <v>0</v>
      </c>
      <c r="F315" s="55">
        <f>D315-E315</f>
        <v>0</v>
      </c>
      <c r="G315" s="55">
        <f>IF(E315&lt;&gt;0, ((D315-E315)/E315)*100, 0)</f>
        <v>0</v>
      </c>
    </row>
    <row r="316" spans="1:7" x14ac:dyDescent="0.2">
      <c r="A316" s="27" t="s">
        <v>185</v>
      </c>
      <c r="B316" s="27" t="s">
        <v>26</v>
      </c>
      <c r="C316" s="27" t="s">
        <v>420</v>
      </c>
      <c r="D316" s="55">
        <v>0</v>
      </c>
      <c r="E316" s="55">
        <v>0</v>
      </c>
      <c r="F316" s="55">
        <f>D316-E316</f>
        <v>0</v>
      </c>
      <c r="G316" s="55">
        <f>IF(E316&lt;&gt;0, ((D316-E316)/E316)*100, 0)</f>
        <v>0</v>
      </c>
    </row>
    <row r="317" spans="1:7" x14ac:dyDescent="0.2">
      <c r="A317" s="27" t="s">
        <v>185</v>
      </c>
      <c r="B317" s="27" t="s">
        <v>26</v>
      </c>
      <c r="C317" s="27" t="s">
        <v>421</v>
      </c>
      <c r="D317" s="55">
        <v>0</v>
      </c>
      <c r="E317" s="55">
        <v>0</v>
      </c>
      <c r="F317" s="55">
        <f>D317-E317</f>
        <v>0</v>
      </c>
      <c r="G317" s="55">
        <f>IF(E317&lt;&gt;0, ((D317-E317)/E317)*100, 0)</f>
        <v>0</v>
      </c>
    </row>
    <row r="318" spans="1:7" customFormat="1" ht="15" x14ac:dyDescent="0.25">
      <c r="D318" s="47"/>
      <c r="E318" s="47"/>
      <c r="F318" s="47"/>
      <c r="G318" s="47"/>
    </row>
    <row r="319" spans="1:7" s="29" customFormat="1" ht="12.75" thickBot="1" x14ac:dyDescent="0.25">
      <c r="A319" s="28" t="s">
        <v>3</v>
      </c>
      <c r="B319" s="28" t="s">
        <v>3</v>
      </c>
      <c r="C319" s="28" t="s">
        <v>422</v>
      </c>
      <c r="D319" s="54">
        <f>SUBTOTAL(9, D306:D318)</f>
        <v>0</v>
      </c>
      <c r="E319" s="54">
        <f>SUBTOTAL(9, E306:E318)</f>
        <v>0</v>
      </c>
      <c r="F319" s="54">
        <f>SUBTOTAL(9, F306:F318)</f>
        <v>0</v>
      </c>
      <c r="G319" s="54">
        <f>IF(E319&lt;&gt;0, ((D319-E319)/E319)*100, 0)</f>
        <v>0</v>
      </c>
    </row>
    <row r="320" spans="1:7" customFormat="1" ht="15.75" thickTop="1" x14ac:dyDescent="0.25">
      <c r="D320" s="48"/>
      <c r="E320" s="48"/>
      <c r="F320" s="48"/>
      <c r="G320" s="48"/>
    </row>
    <row r="321" spans="1:7" x14ac:dyDescent="0.2">
      <c r="A321" s="27" t="s">
        <v>186</v>
      </c>
      <c r="B321" s="27" t="s">
        <v>27</v>
      </c>
      <c r="C321" s="27" t="s">
        <v>410</v>
      </c>
      <c r="D321" s="55">
        <v>0</v>
      </c>
      <c r="E321" s="55">
        <v>0</v>
      </c>
      <c r="F321" s="55">
        <f>D321-E321</f>
        <v>0</v>
      </c>
      <c r="G321" s="55">
        <f>IF(E321&lt;&gt;0, ((D321-E321)/E321)*100, 0)</f>
        <v>0</v>
      </c>
    </row>
    <row r="322" spans="1:7" x14ac:dyDescent="0.2">
      <c r="A322" s="27" t="s">
        <v>186</v>
      </c>
      <c r="B322" s="27" t="s">
        <v>27</v>
      </c>
      <c r="C322" s="27" t="s">
        <v>411</v>
      </c>
      <c r="D322" s="55">
        <v>0</v>
      </c>
      <c r="E322" s="55">
        <v>0</v>
      </c>
      <c r="F322" s="55">
        <f>D322-E322</f>
        <v>0</v>
      </c>
      <c r="G322" s="55">
        <f>IF(E322&lt;&gt;0, ((D322-E322)/E322)*100, 0)</f>
        <v>0</v>
      </c>
    </row>
    <row r="323" spans="1:7" x14ac:dyDescent="0.2">
      <c r="A323" s="27" t="s">
        <v>186</v>
      </c>
      <c r="B323" s="27" t="s">
        <v>27</v>
      </c>
      <c r="C323" s="27" t="s">
        <v>412</v>
      </c>
      <c r="D323" s="55">
        <v>0</v>
      </c>
      <c r="E323" s="55">
        <v>0</v>
      </c>
      <c r="F323" s="55">
        <f>D323-E323</f>
        <v>0</v>
      </c>
      <c r="G323" s="55">
        <f>IF(E323&lt;&gt;0, ((D323-E323)/E323)*100, 0)</f>
        <v>0</v>
      </c>
    </row>
    <row r="324" spans="1:7" x14ac:dyDescent="0.2">
      <c r="A324" s="27" t="s">
        <v>186</v>
      </c>
      <c r="B324" s="27" t="s">
        <v>27</v>
      </c>
      <c r="C324" s="27" t="s">
        <v>413</v>
      </c>
      <c r="D324" s="55">
        <v>0</v>
      </c>
      <c r="E324" s="55">
        <v>0</v>
      </c>
      <c r="F324" s="55">
        <f>D324-E324</f>
        <v>0</v>
      </c>
      <c r="G324" s="55">
        <f>IF(E324&lt;&gt;0, ((D324-E324)/E324)*100, 0)</f>
        <v>0</v>
      </c>
    </row>
    <row r="325" spans="1:7" x14ac:dyDescent="0.2">
      <c r="A325" s="27" t="s">
        <v>186</v>
      </c>
      <c r="B325" s="27" t="s">
        <v>27</v>
      </c>
      <c r="C325" s="27" t="s">
        <v>414</v>
      </c>
      <c r="D325" s="55">
        <v>0</v>
      </c>
      <c r="E325" s="55">
        <v>0</v>
      </c>
      <c r="F325" s="55">
        <f>D325-E325</f>
        <v>0</v>
      </c>
      <c r="G325" s="55">
        <f>IF(E325&lt;&gt;0, ((D325-E325)/E325)*100, 0)</f>
        <v>0</v>
      </c>
    </row>
    <row r="326" spans="1:7" x14ac:dyDescent="0.2">
      <c r="A326" s="27" t="s">
        <v>186</v>
      </c>
      <c r="B326" s="27" t="s">
        <v>27</v>
      </c>
      <c r="C326" s="27" t="s">
        <v>415</v>
      </c>
      <c r="D326" s="55">
        <v>0</v>
      </c>
      <c r="E326" s="55">
        <v>0</v>
      </c>
      <c r="F326" s="55">
        <f>D326-E326</f>
        <v>0</v>
      </c>
      <c r="G326" s="55">
        <f>IF(E326&lt;&gt;0, ((D326-E326)/E326)*100, 0)</f>
        <v>0</v>
      </c>
    </row>
    <row r="327" spans="1:7" x14ac:dyDescent="0.2">
      <c r="A327" s="27" t="s">
        <v>186</v>
      </c>
      <c r="B327" s="27" t="s">
        <v>27</v>
      </c>
      <c r="C327" s="27" t="s">
        <v>416</v>
      </c>
      <c r="D327" s="55">
        <v>0</v>
      </c>
      <c r="E327" s="55">
        <v>0</v>
      </c>
      <c r="F327" s="55">
        <f>D327-E327</f>
        <v>0</v>
      </c>
      <c r="G327" s="55">
        <f>IF(E327&lt;&gt;0, ((D327-E327)/E327)*100, 0)</f>
        <v>0</v>
      </c>
    </row>
    <row r="328" spans="1:7" x14ac:dyDescent="0.2">
      <c r="A328" s="27" t="s">
        <v>186</v>
      </c>
      <c r="B328" s="27" t="s">
        <v>27</v>
      </c>
      <c r="C328" s="27" t="s">
        <v>417</v>
      </c>
      <c r="D328" s="55">
        <v>0</v>
      </c>
      <c r="E328" s="55">
        <v>0</v>
      </c>
      <c r="F328" s="55">
        <f>D328-E328</f>
        <v>0</v>
      </c>
      <c r="G328" s="55">
        <f>IF(E328&lt;&gt;0, ((D328-E328)/E328)*100, 0)</f>
        <v>0</v>
      </c>
    </row>
    <row r="329" spans="1:7" x14ac:dyDescent="0.2">
      <c r="A329" s="27" t="s">
        <v>186</v>
      </c>
      <c r="B329" s="27" t="s">
        <v>27</v>
      </c>
      <c r="C329" s="27" t="s">
        <v>418</v>
      </c>
      <c r="D329" s="55">
        <v>0</v>
      </c>
      <c r="E329" s="55">
        <v>0</v>
      </c>
      <c r="F329" s="55">
        <f>D329-E329</f>
        <v>0</v>
      </c>
      <c r="G329" s="55">
        <f>IF(E329&lt;&gt;0, ((D329-E329)/E329)*100, 0)</f>
        <v>0</v>
      </c>
    </row>
    <row r="330" spans="1:7" x14ac:dyDescent="0.2">
      <c r="A330" s="27" t="s">
        <v>186</v>
      </c>
      <c r="B330" s="27" t="s">
        <v>27</v>
      </c>
      <c r="C330" s="27" t="s">
        <v>419</v>
      </c>
      <c r="D330" s="55">
        <v>0</v>
      </c>
      <c r="E330" s="55">
        <v>0</v>
      </c>
      <c r="F330" s="55">
        <f>D330-E330</f>
        <v>0</v>
      </c>
      <c r="G330" s="55">
        <f>IF(E330&lt;&gt;0, ((D330-E330)/E330)*100, 0)</f>
        <v>0</v>
      </c>
    </row>
    <row r="331" spans="1:7" x14ac:dyDescent="0.2">
      <c r="A331" s="27" t="s">
        <v>186</v>
      </c>
      <c r="B331" s="27" t="s">
        <v>27</v>
      </c>
      <c r="C331" s="27" t="s">
        <v>420</v>
      </c>
      <c r="D331" s="55">
        <v>0</v>
      </c>
      <c r="E331" s="55">
        <v>0</v>
      </c>
      <c r="F331" s="55">
        <f>D331-E331</f>
        <v>0</v>
      </c>
      <c r="G331" s="55">
        <f>IF(E331&lt;&gt;0, ((D331-E331)/E331)*100, 0)</f>
        <v>0</v>
      </c>
    </row>
    <row r="332" spans="1:7" x14ac:dyDescent="0.2">
      <c r="A332" s="27" t="s">
        <v>186</v>
      </c>
      <c r="B332" s="27" t="s">
        <v>27</v>
      </c>
      <c r="C332" s="27" t="s">
        <v>421</v>
      </c>
      <c r="D332" s="55">
        <v>0</v>
      </c>
      <c r="E332" s="55">
        <v>0</v>
      </c>
      <c r="F332" s="55">
        <f>D332-E332</f>
        <v>0</v>
      </c>
      <c r="G332" s="55">
        <f>IF(E332&lt;&gt;0, ((D332-E332)/E332)*100, 0)</f>
        <v>0</v>
      </c>
    </row>
    <row r="333" spans="1:7" customFormat="1" ht="15" x14ac:dyDescent="0.25">
      <c r="D333" s="47"/>
      <c r="E333" s="47"/>
      <c r="F333" s="47"/>
      <c r="G333" s="47"/>
    </row>
    <row r="334" spans="1:7" s="29" customFormat="1" ht="12.75" thickBot="1" x14ac:dyDescent="0.25">
      <c r="A334" s="28" t="s">
        <v>3</v>
      </c>
      <c r="B334" s="28" t="s">
        <v>3</v>
      </c>
      <c r="C334" s="28" t="s">
        <v>422</v>
      </c>
      <c r="D334" s="54">
        <f>SUBTOTAL(9, D321:D333)</f>
        <v>0</v>
      </c>
      <c r="E334" s="54">
        <f>SUBTOTAL(9, E321:E333)</f>
        <v>0</v>
      </c>
      <c r="F334" s="54">
        <f>SUBTOTAL(9, F321:F333)</f>
        <v>0</v>
      </c>
      <c r="G334" s="54">
        <f>IF(E334&lt;&gt;0, ((D334-E334)/E334)*100, 0)</f>
        <v>0</v>
      </c>
    </row>
    <row r="335" spans="1:7" customFormat="1" ht="15.75" thickTop="1" x14ac:dyDescent="0.25">
      <c r="D335" s="48"/>
      <c r="E335" s="48"/>
      <c r="F335" s="48"/>
      <c r="G335" s="48"/>
    </row>
    <row r="336" spans="1:7" x14ac:dyDescent="0.2">
      <c r="A336" s="27" t="s">
        <v>187</v>
      </c>
      <c r="B336" s="27" t="s">
        <v>188</v>
      </c>
      <c r="C336" s="27" t="s">
        <v>410</v>
      </c>
      <c r="D336" s="55">
        <v>0</v>
      </c>
      <c r="E336" s="55">
        <v>0</v>
      </c>
      <c r="F336" s="55">
        <f>D336-E336</f>
        <v>0</v>
      </c>
      <c r="G336" s="55">
        <f>IF(E336&lt;&gt;0, ((D336-E336)/E336)*100, 0)</f>
        <v>0</v>
      </c>
    </row>
    <row r="337" spans="1:7" x14ac:dyDescent="0.2">
      <c r="A337" s="27" t="s">
        <v>187</v>
      </c>
      <c r="B337" s="27" t="s">
        <v>188</v>
      </c>
      <c r="C337" s="27" t="s">
        <v>411</v>
      </c>
      <c r="D337" s="55">
        <v>0</v>
      </c>
      <c r="E337" s="55">
        <v>0</v>
      </c>
      <c r="F337" s="55">
        <f>D337-E337</f>
        <v>0</v>
      </c>
      <c r="G337" s="55">
        <f>IF(E337&lt;&gt;0, ((D337-E337)/E337)*100, 0)</f>
        <v>0</v>
      </c>
    </row>
    <row r="338" spans="1:7" x14ac:dyDescent="0.2">
      <c r="A338" s="27" t="s">
        <v>187</v>
      </c>
      <c r="B338" s="27" t="s">
        <v>188</v>
      </c>
      <c r="C338" s="27" t="s">
        <v>412</v>
      </c>
      <c r="D338" s="55">
        <v>0</v>
      </c>
      <c r="E338" s="55">
        <v>0</v>
      </c>
      <c r="F338" s="55">
        <f>D338-E338</f>
        <v>0</v>
      </c>
      <c r="G338" s="55">
        <f>IF(E338&lt;&gt;0, ((D338-E338)/E338)*100, 0)</f>
        <v>0</v>
      </c>
    </row>
    <row r="339" spans="1:7" x14ac:dyDescent="0.2">
      <c r="A339" s="27" t="s">
        <v>187</v>
      </c>
      <c r="B339" s="27" t="s">
        <v>188</v>
      </c>
      <c r="C339" s="27" t="s">
        <v>413</v>
      </c>
      <c r="D339" s="55">
        <v>0</v>
      </c>
      <c r="E339" s="55">
        <v>0</v>
      </c>
      <c r="F339" s="55">
        <f>D339-E339</f>
        <v>0</v>
      </c>
      <c r="G339" s="55">
        <f>IF(E339&lt;&gt;0, ((D339-E339)/E339)*100, 0)</f>
        <v>0</v>
      </c>
    </row>
    <row r="340" spans="1:7" x14ac:dyDescent="0.2">
      <c r="A340" s="27" t="s">
        <v>187</v>
      </c>
      <c r="B340" s="27" t="s">
        <v>188</v>
      </c>
      <c r="C340" s="27" t="s">
        <v>414</v>
      </c>
      <c r="D340" s="55">
        <v>0</v>
      </c>
      <c r="E340" s="55">
        <v>0</v>
      </c>
      <c r="F340" s="55">
        <f>D340-E340</f>
        <v>0</v>
      </c>
      <c r="G340" s="55">
        <f>IF(E340&lt;&gt;0, ((D340-E340)/E340)*100, 0)</f>
        <v>0</v>
      </c>
    </row>
    <row r="341" spans="1:7" x14ac:dyDescent="0.2">
      <c r="A341" s="27" t="s">
        <v>187</v>
      </c>
      <c r="B341" s="27" t="s">
        <v>188</v>
      </c>
      <c r="C341" s="27" t="s">
        <v>415</v>
      </c>
      <c r="D341" s="55">
        <v>0</v>
      </c>
      <c r="E341" s="55">
        <v>0</v>
      </c>
      <c r="F341" s="55">
        <f>D341-E341</f>
        <v>0</v>
      </c>
      <c r="G341" s="55">
        <f>IF(E341&lt;&gt;0, ((D341-E341)/E341)*100, 0)</f>
        <v>0</v>
      </c>
    </row>
    <row r="342" spans="1:7" x14ac:dyDescent="0.2">
      <c r="A342" s="27" t="s">
        <v>187</v>
      </c>
      <c r="B342" s="27" t="s">
        <v>188</v>
      </c>
      <c r="C342" s="27" t="s">
        <v>416</v>
      </c>
      <c r="D342" s="55">
        <v>0</v>
      </c>
      <c r="E342" s="55">
        <v>0</v>
      </c>
      <c r="F342" s="55">
        <f>D342-E342</f>
        <v>0</v>
      </c>
      <c r="G342" s="55">
        <f>IF(E342&lt;&gt;0, ((D342-E342)/E342)*100, 0)</f>
        <v>0</v>
      </c>
    </row>
    <row r="343" spans="1:7" x14ac:dyDescent="0.2">
      <c r="A343" s="27" t="s">
        <v>187</v>
      </c>
      <c r="B343" s="27" t="s">
        <v>188</v>
      </c>
      <c r="C343" s="27" t="s">
        <v>417</v>
      </c>
      <c r="D343" s="55">
        <v>0</v>
      </c>
      <c r="E343" s="55">
        <v>0</v>
      </c>
      <c r="F343" s="55">
        <f>D343-E343</f>
        <v>0</v>
      </c>
      <c r="G343" s="55">
        <f>IF(E343&lt;&gt;0, ((D343-E343)/E343)*100, 0)</f>
        <v>0</v>
      </c>
    </row>
    <row r="344" spans="1:7" x14ac:dyDescent="0.2">
      <c r="A344" s="27" t="s">
        <v>187</v>
      </c>
      <c r="B344" s="27" t="s">
        <v>188</v>
      </c>
      <c r="C344" s="27" t="s">
        <v>418</v>
      </c>
      <c r="D344" s="55">
        <v>0</v>
      </c>
      <c r="E344" s="55">
        <v>0</v>
      </c>
      <c r="F344" s="55">
        <f>D344-E344</f>
        <v>0</v>
      </c>
      <c r="G344" s="55">
        <f>IF(E344&lt;&gt;0, ((D344-E344)/E344)*100, 0)</f>
        <v>0</v>
      </c>
    </row>
    <row r="345" spans="1:7" x14ac:dyDescent="0.2">
      <c r="A345" s="27" t="s">
        <v>187</v>
      </c>
      <c r="B345" s="27" t="s">
        <v>188</v>
      </c>
      <c r="C345" s="27" t="s">
        <v>419</v>
      </c>
      <c r="D345" s="55">
        <v>0</v>
      </c>
      <c r="E345" s="55">
        <v>0</v>
      </c>
      <c r="F345" s="55">
        <f>D345-E345</f>
        <v>0</v>
      </c>
      <c r="G345" s="55">
        <f>IF(E345&lt;&gt;0, ((D345-E345)/E345)*100, 0)</f>
        <v>0</v>
      </c>
    </row>
    <row r="346" spans="1:7" x14ac:dyDescent="0.2">
      <c r="A346" s="27" t="s">
        <v>187</v>
      </c>
      <c r="B346" s="27" t="s">
        <v>188</v>
      </c>
      <c r="C346" s="27" t="s">
        <v>420</v>
      </c>
      <c r="D346" s="55">
        <v>0</v>
      </c>
      <c r="E346" s="55">
        <v>0</v>
      </c>
      <c r="F346" s="55">
        <f>D346-E346</f>
        <v>0</v>
      </c>
      <c r="G346" s="55">
        <f>IF(E346&lt;&gt;0, ((D346-E346)/E346)*100, 0)</f>
        <v>0</v>
      </c>
    </row>
    <row r="347" spans="1:7" x14ac:dyDescent="0.2">
      <c r="A347" s="27" t="s">
        <v>187</v>
      </c>
      <c r="B347" s="27" t="s">
        <v>188</v>
      </c>
      <c r="C347" s="27" t="s">
        <v>421</v>
      </c>
      <c r="D347" s="55">
        <v>0</v>
      </c>
      <c r="E347" s="55">
        <v>0</v>
      </c>
      <c r="F347" s="55">
        <f>D347-E347</f>
        <v>0</v>
      </c>
      <c r="G347" s="55">
        <f>IF(E347&lt;&gt;0, ((D347-E347)/E347)*100, 0)</f>
        <v>0</v>
      </c>
    </row>
    <row r="348" spans="1:7" customFormat="1" ht="15" x14ac:dyDescent="0.25">
      <c r="D348" s="47"/>
      <c r="E348" s="47"/>
      <c r="F348" s="47"/>
      <c r="G348" s="47"/>
    </row>
    <row r="349" spans="1:7" s="29" customFormat="1" ht="12.75" thickBot="1" x14ac:dyDescent="0.25">
      <c r="A349" s="28" t="s">
        <v>3</v>
      </c>
      <c r="B349" s="28" t="s">
        <v>3</v>
      </c>
      <c r="C349" s="28" t="s">
        <v>422</v>
      </c>
      <c r="D349" s="54">
        <f>SUBTOTAL(9, D336:D348)</f>
        <v>0</v>
      </c>
      <c r="E349" s="54">
        <f>SUBTOTAL(9, E336:E348)</f>
        <v>0</v>
      </c>
      <c r="F349" s="54">
        <f>SUBTOTAL(9, F336:F348)</f>
        <v>0</v>
      </c>
      <c r="G349" s="54">
        <f>IF(E349&lt;&gt;0, ((D349-E349)/E349)*100, 0)</f>
        <v>0</v>
      </c>
    </row>
    <row r="350" spans="1:7" customFormat="1" ht="15.75" thickTop="1" x14ac:dyDescent="0.25">
      <c r="D350" s="48"/>
      <c r="E350" s="48"/>
      <c r="F350" s="48"/>
      <c r="G350" s="48"/>
    </row>
    <row r="351" spans="1:7" x14ac:dyDescent="0.2">
      <c r="A351" s="27" t="s">
        <v>189</v>
      </c>
      <c r="B351" s="27" t="s">
        <v>28</v>
      </c>
      <c r="C351" s="27" t="s">
        <v>410</v>
      </c>
      <c r="D351" s="55">
        <v>420.8</v>
      </c>
      <c r="E351" s="55">
        <v>0</v>
      </c>
      <c r="F351" s="55">
        <f>D351-E351</f>
        <v>420.8</v>
      </c>
      <c r="G351" s="55">
        <f>IF(E351&lt;&gt;0, ((D351-E351)/E351)*100, 0)</f>
        <v>0</v>
      </c>
    </row>
    <row r="352" spans="1:7" x14ac:dyDescent="0.2">
      <c r="A352" s="27" t="s">
        <v>189</v>
      </c>
      <c r="B352" s="27" t="s">
        <v>28</v>
      </c>
      <c r="C352" s="27" t="s">
        <v>411</v>
      </c>
      <c r="D352" s="55">
        <v>420.8</v>
      </c>
      <c r="E352" s="55">
        <v>0</v>
      </c>
      <c r="F352" s="55">
        <f>D352-E352</f>
        <v>420.8</v>
      </c>
      <c r="G352" s="55">
        <f>IF(E352&lt;&gt;0, ((D352-E352)/E352)*100, 0)</f>
        <v>0</v>
      </c>
    </row>
    <row r="353" spans="1:7" x14ac:dyDescent="0.2">
      <c r="A353" s="27" t="s">
        <v>189</v>
      </c>
      <c r="B353" s="27" t="s">
        <v>28</v>
      </c>
      <c r="C353" s="27" t="s">
        <v>412</v>
      </c>
      <c r="D353" s="55">
        <v>420.76</v>
      </c>
      <c r="E353" s="55">
        <v>0</v>
      </c>
      <c r="F353" s="55">
        <f>D353-E353</f>
        <v>420.76</v>
      </c>
      <c r="G353" s="55">
        <f>IF(E353&lt;&gt;0, ((D353-E353)/E353)*100, 0)</f>
        <v>0</v>
      </c>
    </row>
    <row r="354" spans="1:7" x14ac:dyDescent="0.2">
      <c r="A354" s="27" t="s">
        <v>189</v>
      </c>
      <c r="B354" s="27" t="s">
        <v>28</v>
      </c>
      <c r="C354" s="27" t="s">
        <v>413</v>
      </c>
      <c r="D354" s="55">
        <v>0</v>
      </c>
      <c r="E354" s="55">
        <v>0</v>
      </c>
      <c r="F354" s="55">
        <f>D354-E354</f>
        <v>0</v>
      </c>
      <c r="G354" s="55">
        <f>IF(E354&lt;&gt;0, ((D354-E354)/E354)*100, 0)</f>
        <v>0</v>
      </c>
    </row>
    <row r="355" spans="1:7" x14ac:dyDescent="0.2">
      <c r="A355" s="27" t="s">
        <v>189</v>
      </c>
      <c r="B355" s="27" t="s">
        <v>28</v>
      </c>
      <c r="C355" s="27" t="s">
        <v>414</v>
      </c>
      <c r="D355" s="55">
        <v>0</v>
      </c>
      <c r="E355" s="55">
        <v>0</v>
      </c>
      <c r="F355" s="55">
        <f>D355-E355</f>
        <v>0</v>
      </c>
      <c r="G355" s="55">
        <f>IF(E355&lt;&gt;0, ((D355-E355)/E355)*100, 0)</f>
        <v>0</v>
      </c>
    </row>
    <row r="356" spans="1:7" x14ac:dyDescent="0.2">
      <c r="A356" s="27" t="s">
        <v>189</v>
      </c>
      <c r="B356" s="27" t="s">
        <v>28</v>
      </c>
      <c r="C356" s="27" t="s">
        <v>415</v>
      </c>
      <c r="D356" s="55">
        <v>0</v>
      </c>
      <c r="E356" s="55">
        <v>0</v>
      </c>
      <c r="F356" s="55">
        <f>D356-E356</f>
        <v>0</v>
      </c>
      <c r="G356" s="55">
        <f>IF(E356&lt;&gt;0, ((D356-E356)/E356)*100, 0)</f>
        <v>0</v>
      </c>
    </row>
    <row r="357" spans="1:7" x14ac:dyDescent="0.2">
      <c r="A357" s="27" t="s">
        <v>189</v>
      </c>
      <c r="B357" s="27" t="s">
        <v>28</v>
      </c>
      <c r="C357" s="27" t="s">
        <v>416</v>
      </c>
      <c r="D357" s="55">
        <v>0</v>
      </c>
      <c r="E357" s="55">
        <v>0</v>
      </c>
      <c r="F357" s="55">
        <f>D357-E357</f>
        <v>0</v>
      </c>
      <c r="G357" s="55">
        <f>IF(E357&lt;&gt;0, ((D357-E357)/E357)*100, 0)</f>
        <v>0</v>
      </c>
    </row>
    <row r="358" spans="1:7" x14ac:dyDescent="0.2">
      <c r="A358" s="27" t="s">
        <v>189</v>
      </c>
      <c r="B358" s="27" t="s">
        <v>28</v>
      </c>
      <c r="C358" s="27" t="s">
        <v>417</v>
      </c>
      <c r="D358" s="55">
        <v>0</v>
      </c>
      <c r="E358" s="55">
        <v>0</v>
      </c>
      <c r="F358" s="55">
        <f>D358-E358</f>
        <v>0</v>
      </c>
      <c r="G358" s="55">
        <f>IF(E358&lt;&gt;0, ((D358-E358)/E358)*100, 0)</f>
        <v>0</v>
      </c>
    </row>
    <row r="359" spans="1:7" x14ac:dyDescent="0.2">
      <c r="A359" s="27" t="s">
        <v>189</v>
      </c>
      <c r="B359" s="27" t="s">
        <v>28</v>
      </c>
      <c r="C359" s="27" t="s">
        <v>418</v>
      </c>
      <c r="D359" s="55">
        <v>0</v>
      </c>
      <c r="E359" s="55">
        <v>0</v>
      </c>
      <c r="F359" s="55">
        <f>D359-E359</f>
        <v>0</v>
      </c>
      <c r="G359" s="55">
        <f>IF(E359&lt;&gt;0, ((D359-E359)/E359)*100, 0)</f>
        <v>0</v>
      </c>
    </row>
    <row r="360" spans="1:7" x14ac:dyDescent="0.2">
      <c r="A360" s="27" t="s">
        <v>189</v>
      </c>
      <c r="B360" s="27" t="s">
        <v>28</v>
      </c>
      <c r="C360" s="27" t="s">
        <v>419</v>
      </c>
      <c r="D360" s="55">
        <v>0</v>
      </c>
      <c r="E360" s="55">
        <v>0</v>
      </c>
      <c r="F360" s="55">
        <f>D360-E360</f>
        <v>0</v>
      </c>
      <c r="G360" s="55">
        <f>IF(E360&lt;&gt;0, ((D360-E360)/E360)*100, 0)</f>
        <v>0</v>
      </c>
    </row>
    <row r="361" spans="1:7" x14ac:dyDescent="0.2">
      <c r="A361" s="27" t="s">
        <v>189</v>
      </c>
      <c r="B361" s="27" t="s">
        <v>28</v>
      </c>
      <c r="C361" s="27" t="s">
        <v>420</v>
      </c>
      <c r="D361" s="55">
        <v>0</v>
      </c>
      <c r="E361" s="55">
        <v>0</v>
      </c>
      <c r="F361" s="55">
        <f>D361-E361</f>
        <v>0</v>
      </c>
      <c r="G361" s="55">
        <f>IF(E361&lt;&gt;0, ((D361-E361)/E361)*100, 0)</f>
        <v>0</v>
      </c>
    </row>
    <row r="362" spans="1:7" x14ac:dyDescent="0.2">
      <c r="A362" s="27" t="s">
        <v>189</v>
      </c>
      <c r="B362" s="27" t="s">
        <v>28</v>
      </c>
      <c r="C362" s="27" t="s">
        <v>421</v>
      </c>
      <c r="D362" s="55">
        <v>0</v>
      </c>
      <c r="E362" s="55">
        <v>0</v>
      </c>
      <c r="F362" s="55">
        <f>D362-E362</f>
        <v>0</v>
      </c>
      <c r="G362" s="55">
        <f>IF(E362&lt;&gt;0, ((D362-E362)/E362)*100, 0)</f>
        <v>0</v>
      </c>
    </row>
    <row r="363" spans="1:7" customFormat="1" ht="15" x14ac:dyDescent="0.25">
      <c r="D363" s="47"/>
      <c r="E363" s="47"/>
      <c r="F363" s="47"/>
      <c r="G363" s="47"/>
    </row>
    <row r="364" spans="1:7" s="29" customFormat="1" ht="12.75" thickBot="1" x14ac:dyDescent="0.25">
      <c r="A364" s="28" t="s">
        <v>3</v>
      </c>
      <c r="B364" s="28" t="s">
        <v>3</v>
      </c>
      <c r="C364" s="28" t="s">
        <v>422</v>
      </c>
      <c r="D364" s="54">
        <f>SUBTOTAL(9, D351:D363)</f>
        <v>1262.3600000000001</v>
      </c>
      <c r="E364" s="54">
        <f>SUBTOTAL(9, E351:E363)</f>
        <v>0</v>
      </c>
      <c r="F364" s="54">
        <f>SUBTOTAL(9, F351:F363)</f>
        <v>1262.3600000000001</v>
      </c>
      <c r="G364" s="54">
        <f>IF(E364&lt;&gt;0, ((D364-E364)/E364)*100, 0)</f>
        <v>0</v>
      </c>
    </row>
    <row r="365" spans="1:7" customFormat="1" ht="15.75" thickTop="1" x14ac:dyDescent="0.25">
      <c r="D365" s="48"/>
      <c r="E365" s="48"/>
      <c r="F365" s="48"/>
      <c r="G365" s="48"/>
    </row>
    <row r="366" spans="1:7" x14ac:dyDescent="0.2">
      <c r="A366" s="27" t="s">
        <v>191</v>
      </c>
      <c r="B366" s="27" t="s">
        <v>29</v>
      </c>
      <c r="C366" s="27" t="s">
        <v>410</v>
      </c>
      <c r="D366" s="55">
        <v>442.31</v>
      </c>
      <c r="E366" s="55">
        <v>0</v>
      </c>
      <c r="F366" s="55">
        <f>D366-E366</f>
        <v>442.31</v>
      </c>
      <c r="G366" s="55">
        <f>IF(E366&lt;&gt;0, ((D366-E366)/E366)*100, 0)</f>
        <v>0</v>
      </c>
    </row>
    <row r="367" spans="1:7" x14ac:dyDescent="0.2">
      <c r="A367" s="27" t="s">
        <v>191</v>
      </c>
      <c r="B367" s="27" t="s">
        <v>29</v>
      </c>
      <c r="C367" s="27" t="s">
        <v>411</v>
      </c>
      <c r="D367" s="55">
        <v>437.89</v>
      </c>
      <c r="E367" s="55">
        <v>0</v>
      </c>
      <c r="F367" s="55">
        <f>D367-E367</f>
        <v>437.89</v>
      </c>
      <c r="G367" s="55">
        <f>IF(E367&lt;&gt;0, ((D367-E367)/E367)*100, 0)</f>
        <v>0</v>
      </c>
    </row>
    <row r="368" spans="1:7" x14ac:dyDescent="0.2">
      <c r="A368" s="27" t="s">
        <v>191</v>
      </c>
      <c r="B368" s="27" t="s">
        <v>29</v>
      </c>
      <c r="C368" s="27" t="s">
        <v>412</v>
      </c>
      <c r="D368" s="55">
        <v>384.99</v>
      </c>
      <c r="E368" s="55">
        <v>0</v>
      </c>
      <c r="F368" s="55">
        <f>D368-E368</f>
        <v>384.99</v>
      </c>
      <c r="G368" s="55">
        <f>IF(E368&lt;&gt;0, ((D368-E368)/E368)*100, 0)</f>
        <v>0</v>
      </c>
    </row>
    <row r="369" spans="1:7" x14ac:dyDescent="0.2">
      <c r="A369" s="27" t="s">
        <v>191</v>
      </c>
      <c r="B369" s="27" t="s">
        <v>29</v>
      </c>
      <c r="C369" s="27" t="s">
        <v>413</v>
      </c>
      <c r="D369" s="55">
        <v>0</v>
      </c>
      <c r="E369" s="55">
        <v>0</v>
      </c>
      <c r="F369" s="55">
        <f>D369-E369</f>
        <v>0</v>
      </c>
      <c r="G369" s="55">
        <f>IF(E369&lt;&gt;0, ((D369-E369)/E369)*100, 0)</f>
        <v>0</v>
      </c>
    </row>
    <row r="370" spans="1:7" x14ac:dyDescent="0.2">
      <c r="A370" s="27" t="s">
        <v>191</v>
      </c>
      <c r="B370" s="27" t="s">
        <v>29</v>
      </c>
      <c r="C370" s="27" t="s">
        <v>414</v>
      </c>
      <c r="D370" s="55">
        <v>0</v>
      </c>
      <c r="E370" s="55">
        <v>0</v>
      </c>
      <c r="F370" s="55">
        <f>D370-E370</f>
        <v>0</v>
      </c>
      <c r="G370" s="55">
        <f>IF(E370&lt;&gt;0, ((D370-E370)/E370)*100, 0)</f>
        <v>0</v>
      </c>
    </row>
    <row r="371" spans="1:7" x14ac:dyDescent="0.2">
      <c r="A371" s="27" t="s">
        <v>191</v>
      </c>
      <c r="B371" s="27" t="s">
        <v>29</v>
      </c>
      <c r="C371" s="27" t="s">
        <v>415</v>
      </c>
      <c r="D371" s="55">
        <v>0</v>
      </c>
      <c r="E371" s="55">
        <v>0</v>
      </c>
      <c r="F371" s="55">
        <f>D371-E371</f>
        <v>0</v>
      </c>
      <c r="G371" s="55">
        <f>IF(E371&lt;&gt;0, ((D371-E371)/E371)*100, 0)</f>
        <v>0</v>
      </c>
    </row>
    <row r="372" spans="1:7" x14ac:dyDescent="0.2">
      <c r="A372" s="27" t="s">
        <v>191</v>
      </c>
      <c r="B372" s="27" t="s">
        <v>29</v>
      </c>
      <c r="C372" s="27" t="s">
        <v>416</v>
      </c>
      <c r="D372" s="55">
        <v>0</v>
      </c>
      <c r="E372" s="55">
        <v>0</v>
      </c>
      <c r="F372" s="55">
        <f>D372-E372</f>
        <v>0</v>
      </c>
      <c r="G372" s="55">
        <f>IF(E372&lt;&gt;0, ((D372-E372)/E372)*100, 0)</f>
        <v>0</v>
      </c>
    </row>
    <row r="373" spans="1:7" x14ac:dyDescent="0.2">
      <c r="A373" s="27" t="s">
        <v>191</v>
      </c>
      <c r="B373" s="27" t="s">
        <v>29</v>
      </c>
      <c r="C373" s="27" t="s">
        <v>417</v>
      </c>
      <c r="D373" s="55">
        <v>0</v>
      </c>
      <c r="E373" s="55">
        <v>0</v>
      </c>
      <c r="F373" s="55">
        <f>D373-E373</f>
        <v>0</v>
      </c>
      <c r="G373" s="55">
        <f>IF(E373&lt;&gt;0, ((D373-E373)/E373)*100, 0)</f>
        <v>0</v>
      </c>
    </row>
    <row r="374" spans="1:7" x14ac:dyDescent="0.2">
      <c r="A374" s="27" t="s">
        <v>191</v>
      </c>
      <c r="B374" s="27" t="s">
        <v>29</v>
      </c>
      <c r="C374" s="27" t="s">
        <v>418</v>
      </c>
      <c r="D374" s="55">
        <v>0</v>
      </c>
      <c r="E374" s="55">
        <v>0</v>
      </c>
      <c r="F374" s="55">
        <f>D374-E374</f>
        <v>0</v>
      </c>
      <c r="G374" s="55">
        <f>IF(E374&lt;&gt;0, ((D374-E374)/E374)*100, 0)</f>
        <v>0</v>
      </c>
    </row>
    <row r="375" spans="1:7" x14ac:dyDescent="0.2">
      <c r="A375" s="27" t="s">
        <v>191</v>
      </c>
      <c r="B375" s="27" t="s">
        <v>29</v>
      </c>
      <c r="C375" s="27" t="s">
        <v>419</v>
      </c>
      <c r="D375" s="55">
        <v>0</v>
      </c>
      <c r="E375" s="55">
        <v>0</v>
      </c>
      <c r="F375" s="55">
        <f>D375-E375</f>
        <v>0</v>
      </c>
      <c r="G375" s="55">
        <f>IF(E375&lt;&gt;0, ((D375-E375)/E375)*100, 0)</f>
        <v>0</v>
      </c>
    </row>
    <row r="376" spans="1:7" x14ac:dyDescent="0.2">
      <c r="A376" s="27" t="s">
        <v>191</v>
      </c>
      <c r="B376" s="27" t="s">
        <v>29</v>
      </c>
      <c r="C376" s="27" t="s">
        <v>420</v>
      </c>
      <c r="D376" s="55">
        <v>0</v>
      </c>
      <c r="E376" s="55">
        <v>0</v>
      </c>
      <c r="F376" s="55">
        <f>D376-E376</f>
        <v>0</v>
      </c>
      <c r="G376" s="55">
        <f>IF(E376&lt;&gt;0, ((D376-E376)/E376)*100, 0)</f>
        <v>0</v>
      </c>
    </row>
    <row r="377" spans="1:7" x14ac:dyDescent="0.2">
      <c r="A377" s="27" t="s">
        <v>191</v>
      </c>
      <c r="B377" s="27" t="s">
        <v>29</v>
      </c>
      <c r="C377" s="27" t="s">
        <v>421</v>
      </c>
      <c r="D377" s="55">
        <v>0</v>
      </c>
      <c r="E377" s="55">
        <v>0</v>
      </c>
      <c r="F377" s="55">
        <f>D377-E377</f>
        <v>0</v>
      </c>
      <c r="G377" s="55">
        <f>IF(E377&lt;&gt;0, ((D377-E377)/E377)*100, 0)</f>
        <v>0</v>
      </c>
    </row>
    <row r="378" spans="1:7" customFormat="1" ht="15" x14ac:dyDescent="0.25">
      <c r="D378" s="47"/>
      <c r="E378" s="47"/>
      <c r="F378" s="47"/>
      <c r="G378" s="47"/>
    </row>
    <row r="379" spans="1:7" s="29" customFormat="1" ht="12.75" thickBot="1" x14ac:dyDescent="0.25">
      <c r="A379" s="28" t="s">
        <v>3</v>
      </c>
      <c r="B379" s="28" t="s">
        <v>3</v>
      </c>
      <c r="C379" s="28" t="s">
        <v>422</v>
      </c>
      <c r="D379" s="54">
        <f>SUBTOTAL(9, D366:D378)</f>
        <v>1265.19</v>
      </c>
      <c r="E379" s="54">
        <f>SUBTOTAL(9, E366:E378)</f>
        <v>0</v>
      </c>
      <c r="F379" s="54">
        <f>SUBTOTAL(9, F366:F378)</f>
        <v>1265.19</v>
      </c>
      <c r="G379" s="54">
        <f>IF(E379&lt;&gt;0, ((D379-E379)/E379)*100, 0)</f>
        <v>0</v>
      </c>
    </row>
    <row r="380" spans="1:7" customFormat="1" ht="15.75" thickTop="1" x14ac:dyDescent="0.25">
      <c r="D380" s="48"/>
      <c r="E380" s="48"/>
      <c r="F380" s="48"/>
      <c r="G380" s="48"/>
    </row>
    <row r="381" spans="1:7" x14ac:dyDescent="0.2">
      <c r="A381" s="27" t="s">
        <v>192</v>
      </c>
      <c r="B381" s="27" t="s">
        <v>30</v>
      </c>
      <c r="C381" s="27" t="s">
        <v>410</v>
      </c>
      <c r="D381" s="55">
        <v>1437.89</v>
      </c>
      <c r="E381" s="55">
        <v>0</v>
      </c>
      <c r="F381" s="55">
        <f>D381-E381</f>
        <v>1437.89</v>
      </c>
      <c r="G381" s="55">
        <f>IF(E381&lt;&gt;0, ((D381-E381)/E381)*100, 0)</f>
        <v>0</v>
      </c>
    </row>
    <row r="382" spans="1:7" x14ac:dyDescent="0.2">
      <c r="A382" s="27" t="s">
        <v>192</v>
      </c>
      <c r="B382" s="27" t="s">
        <v>30</v>
      </c>
      <c r="C382" s="27" t="s">
        <v>411</v>
      </c>
      <c r="D382" s="55">
        <v>1437.89</v>
      </c>
      <c r="E382" s="55">
        <v>0</v>
      </c>
      <c r="F382" s="55">
        <f>D382-E382</f>
        <v>1437.89</v>
      </c>
      <c r="G382" s="55">
        <f>IF(E382&lt;&gt;0, ((D382-E382)/E382)*100, 0)</f>
        <v>0</v>
      </c>
    </row>
    <row r="383" spans="1:7" x14ac:dyDescent="0.2">
      <c r="A383" s="27" t="s">
        <v>192</v>
      </c>
      <c r="B383" s="27" t="s">
        <v>30</v>
      </c>
      <c r="C383" s="27" t="s">
        <v>412</v>
      </c>
      <c r="D383" s="55">
        <v>1437.89</v>
      </c>
      <c r="E383" s="55">
        <v>0</v>
      </c>
      <c r="F383" s="55">
        <f>D383-E383</f>
        <v>1437.89</v>
      </c>
      <c r="G383" s="55">
        <f>IF(E383&lt;&gt;0, ((D383-E383)/E383)*100, 0)</f>
        <v>0</v>
      </c>
    </row>
    <row r="384" spans="1:7" x14ac:dyDescent="0.2">
      <c r="A384" s="27" t="s">
        <v>192</v>
      </c>
      <c r="B384" s="27" t="s">
        <v>30</v>
      </c>
      <c r="C384" s="27" t="s">
        <v>413</v>
      </c>
      <c r="D384" s="55">
        <v>0</v>
      </c>
      <c r="E384" s="55">
        <v>0</v>
      </c>
      <c r="F384" s="55">
        <f>D384-E384</f>
        <v>0</v>
      </c>
      <c r="G384" s="55">
        <f>IF(E384&lt;&gt;0, ((D384-E384)/E384)*100, 0)</f>
        <v>0</v>
      </c>
    </row>
    <row r="385" spans="1:7" x14ac:dyDescent="0.2">
      <c r="A385" s="27" t="s">
        <v>192</v>
      </c>
      <c r="B385" s="27" t="s">
        <v>30</v>
      </c>
      <c r="C385" s="27" t="s">
        <v>414</v>
      </c>
      <c r="D385" s="55">
        <v>0</v>
      </c>
      <c r="E385" s="55">
        <v>0</v>
      </c>
      <c r="F385" s="55">
        <f>D385-E385</f>
        <v>0</v>
      </c>
      <c r="G385" s="55">
        <f>IF(E385&lt;&gt;0, ((D385-E385)/E385)*100, 0)</f>
        <v>0</v>
      </c>
    </row>
    <row r="386" spans="1:7" x14ac:dyDescent="0.2">
      <c r="A386" s="27" t="s">
        <v>192</v>
      </c>
      <c r="B386" s="27" t="s">
        <v>30</v>
      </c>
      <c r="C386" s="27" t="s">
        <v>415</v>
      </c>
      <c r="D386" s="55">
        <v>0</v>
      </c>
      <c r="E386" s="55">
        <v>0</v>
      </c>
      <c r="F386" s="55">
        <f>D386-E386</f>
        <v>0</v>
      </c>
      <c r="G386" s="55">
        <f>IF(E386&lt;&gt;0, ((D386-E386)/E386)*100, 0)</f>
        <v>0</v>
      </c>
    </row>
    <row r="387" spans="1:7" x14ac:dyDescent="0.2">
      <c r="A387" s="27" t="s">
        <v>192</v>
      </c>
      <c r="B387" s="27" t="s">
        <v>30</v>
      </c>
      <c r="C387" s="27" t="s">
        <v>416</v>
      </c>
      <c r="D387" s="55">
        <v>0</v>
      </c>
      <c r="E387" s="55">
        <v>0</v>
      </c>
      <c r="F387" s="55">
        <f>D387-E387</f>
        <v>0</v>
      </c>
      <c r="G387" s="55">
        <f>IF(E387&lt;&gt;0, ((D387-E387)/E387)*100, 0)</f>
        <v>0</v>
      </c>
    </row>
    <row r="388" spans="1:7" x14ac:dyDescent="0.2">
      <c r="A388" s="27" t="s">
        <v>192</v>
      </c>
      <c r="B388" s="27" t="s">
        <v>30</v>
      </c>
      <c r="C388" s="27" t="s">
        <v>417</v>
      </c>
      <c r="D388" s="55">
        <v>0</v>
      </c>
      <c r="E388" s="55">
        <v>0</v>
      </c>
      <c r="F388" s="55">
        <f>D388-E388</f>
        <v>0</v>
      </c>
      <c r="G388" s="55">
        <f>IF(E388&lt;&gt;0, ((D388-E388)/E388)*100, 0)</f>
        <v>0</v>
      </c>
    </row>
    <row r="389" spans="1:7" x14ac:dyDescent="0.2">
      <c r="A389" s="27" t="s">
        <v>192</v>
      </c>
      <c r="B389" s="27" t="s">
        <v>30</v>
      </c>
      <c r="C389" s="27" t="s">
        <v>418</v>
      </c>
      <c r="D389" s="55">
        <v>0</v>
      </c>
      <c r="E389" s="55">
        <v>0</v>
      </c>
      <c r="F389" s="55">
        <f>D389-E389</f>
        <v>0</v>
      </c>
      <c r="G389" s="55">
        <f>IF(E389&lt;&gt;0, ((D389-E389)/E389)*100, 0)</f>
        <v>0</v>
      </c>
    </row>
    <row r="390" spans="1:7" x14ac:dyDescent="0.2">
      <c r="A390" s="27" t="s">
        <v>192</v>
      </c>
      <c r="B390" s="27" t="s">
        <v>30</v>
      </c>
      <c r="C390" s="27" t="s">
        <v>419</v>
      </c>
      <c r="D390" s="55">
        <v>0</v>
      </c>
      <c r="E390" s="55">
        <v>0</v>
      </c>
      <c r="F390" s="55">
        <f>D390-E390</f>
        <v>0</v>
      </c>
      <c r="G390" s="55">
        <f>IF(E390&lt;&gt;0, ((D390-E390)/E390)*100, 0)</f>
        <v>0</v>
      </c>
    </row>
    <row r="391" spans="1:7" x14ac:dyDescent="0.2">
      <c r="A391" s="27" t="s">
        <v>192</v>
      </c>
      <c r="B391" s="27" t="s">
        <v>30</v>
      </c>
      <c r="C391" s="27" t="s">
        <v>420</v>
      </c>
      <c r="D391" s="55">
        <v>0</v>
      </c>
      <c r="E391" s="55">
        <v>0</v>
      </c>
      <c r="F391" s="55">
        <f>D391-E391</f>
        <v>0</v>
      </c>
      <c r="G391" s="55">
        <f>IF(E391&lt;&gt;0, ((D391-E391)/E391)*100, 0)</f>
        <v>0</v>
      </c>
    </row>
    <row r="392" spans="1:7" x14ac:dyDescent="0.2">
      <c r="A392" s="27" t="s">
        <v>192</v>
      </c>
      <c r="B392" s="27" t="s">
        <v>30</v>
      </c>
      <c r="C392" s="27" t="s">
        <v>421</v>
      </c>
      <c r="D392" s="55">
        <v>0</v>
      </c>
      <c r="E392" s="55">
        <v>0</v>
      </c>
      <c r="F392" s="55">
        <f>D392-E392</f>
        <v>0</v>
      </c>
      <c r="G392" s="55">
        <f>IF(E392&lt;&gt;0, ((D392-E392)/E392)*100, 0)</f>
        <v>0</v>
      </c>
    </row>
    <row r="393" spans="1:7" customFormat="1" ht="15" x14ac:dyDescent="0.25">
      <c r="D393" s="47"/>
      <c r="E393" s="47"/>
      <c r="F393" s="47"/>
      <c r="G393" s="47"/>
    </row>
    <row r="394" spans="1:7" s="29" customFormat="1" ht="12.75" thickBot="1" x14ac:dyDescent="0.25">
      <c r="A394" s="28" t="s">
        <v>3</v>
      </c>
      <c r="B394" s="28" t="s">
        <v>3</v>
      </c>
      <c r="C394" s="28" t="s">
        <v>422</v>
      </c>
      <c r="D394" s="54">
        <f>SUBTOTAL(9, D381:D393)</f>
        <v>4313.67</v>
      </c>
      <c r="E394" s="54">
        <f>SUBTOTAL(9, E381:E393)</f>
        <v>0</v>
      </c>
      <c r="F394" s="54">
        <f>SUBTOTAL(9, F381:F393)</f>
        <v>4313.67</v>
      </c>
      <c r="G394" s="54">
        <f>IF(E394&lt;&gt;0, ((D394-E394)/E394)*100, 0)</f>
        <v>0</v>
      </c>
    </row>
    <row r="395" spans="1:7" customFormat="1" ht="15.75" thickTop="1" x14ac:dyDescent="0.25">
      <c r="D395" s="48"/>
      <c r="E395" s="48"/>
      <c r="F395" s="48"/>
      <c r="G395" s="48"/>
    </row>
    <row r="396" spans="1:7" x14ac:dyDescent="0.2">
      <c r="A396" s="27" t="s">
        <v>193</v>
      </c>
      <c r="B396" s="27" t="s">
        <v>31</v>
      </c>
      <c r="C396" s="27" t="s">
        <v>410</v>
      </c>
      <c r="D396" s="55">
        <v>64.569999999999993</v>
      </c>
      <c r="E396" s="55">
        <v>0</v>
      </c>
      <c r="F396" s="55">
        <f>D396-E396</f>
        <v>64.569999999999993</v>
      </c>
      <c r="G396" s="55">
        <f>IF(E396&lt;&gt;0, ((D396-E396)/E396)*100, 0)</f>
        <v>0</v>
      </c>
    </row>
    <row r="397" spans="1:7" x14ac:dyDescent="0.2">
      <c r="A397" s="27" t="s">
        <v>193</v>
      </c>
      <c r="B397" s="27" t="s">
        <v>31</v>
      </c>
      <c r="C397" s="27" t="s">
        <v>411</v>
      </c>
      <c r="D397" s="55">
        <v>64.569999999999993</v>
      </c>
      <c r="E397" s="55">
        <v>0</v>
      </c>
      <c r="F397" s="55">
        <f>D397-E397</f>
        <v>64.569999999999993</v>
      </c>
      <c r="G397" s="55">
        <f>IF(E397&lt;&gt;0, ((D397-E397)/E397)*100, 0)</f>
        <v>0</v>
      </c>
    </row>
    <row r="398" spans="1:7" x14ac:dyDescent="0.2">
      <c r="A398" s="27" t="s">
        <v>193</v>
      </c>
      <c r="B398" s="27" t="s">
        <v>31</v>
      </c>
      <c r="C398" s="27" t="s">
        <v>412</v>
      </c>
      <c r="D398" s="55">
        <v>64.569999999999993</v>
      </c>
      <c r="E398" s="55">
        <v>0</v>
      </c>
      <c r="F398" s="55">
        <f>D398-E398</f>
        <v>64.569999999999993</v>
      </c>
      <c r="G398" s="55">
        <f>IF(E398&lt;&gt;0, ((D398-E398)/E398)*100, 0)</f>
        <v>0</v>
      </c>
    </row>
    <row r="399" spans="1:7" x14ac:dyDescent="0.2">
      <c r="A399" s="27" t="s">
        <v>193</v>
      </c>
      <c r="B399" s="27" t="s">
        <v>31</v>
      </c>
      <c r="C399" s="27" t="s">
        <v>413</v>
      </c>
      <c r="D399" s="55">
        <v>0</v>
      </c>
      <c r="E399" s="55">
        <v>0</v>
      </c>
      <c r="F399" s="55">
        <f>D399-E399</f>
        <v>0</v>
      </c>
      <c r="G399" s="55">
        <f>IF(E399&lt;&gt;0, ((D399-E399)/E399)*100, 0)</f>
        <v>0</v>
      </c>
    </row>
    <row r="400" spans="1:7" x14ac:dyDescent="0.2">
      <c r="A400" s="27" t="s">
        <v>193</v>
      </c>
      <c r="B400" s="27" t="s">
        <v>31</v>
      </c>
      <c r="C400" s="27" t="s">
        <v>414</v>
      </c>
      <c r="D400" s="55">
        <v>0</v>
      </c>
      <c r="E400" s="55">
        <v>0</v>
      </c>
      <c r="F400" s="55">
        <f>D400-E400</f>
        <v>0</v>
      </c>
      <c r="G400" s="55">
        <f>IF(E400&lt;&gt;0, ((D400-E400)/E400)*100, 0)</f>
        <v>0</v>
      </c>
    </row>
    <row r="401" spans="1:7" x14ac:dyDescent="0.2">
      <c r="A401" s="27" t="s">
        <v>193</v>
      </c>
      <c r="B401" s="27" t="s">
        <v>31</v>
      </c>
      <c r="C401" s="27" t="s">
        <v>415</v>
      </c>
      <c r="D401" s="55">
        <v>0</v>
      </c>
      <c r="E401" s="55">
        <v>0</v>
      </c>
      <c r="F401" s="55">
        <f>D401-E401</f>
        <v>0</v>
      </c>
      <c r="G401" s="55">
        <f>IF(E401&lt;&gt;0, ((D401-E401)/E401)*100, 0)</f>
        <v>0</v>
      </c>
    </row>
    <row r="402" spans="1:7" x14ac:dyDescent="0.2">
      <c r="A402" s="27" t="s">
        <v>193</v>
      </c>
      <c r="B402" s="27" t="s">
        <v>31</v>
      </c>
      <c r="C402" s="27" t="s">
        <v>416</v>
      </c>
      <c r="D402" s="55">
        <v>0</v>
      </c>
      <c r="E402" s="55">
        <v>0</v>
      </c>
      <c r="F402" s="55">
        <f>D402-E402</f>
        <v>0</v>
      </c>
      <c r="G402" s="55">
        <f>IF(E402&lt;&gt;0, ((D402-E402)/E402)*100, 0)</f>
        <v>0</v>
      </c>
    </row>
    <row r="403" spans="1:7" x14ac:dyDescent="0.2">
      <c r="A403" s="27" t="s">
        <v>193</v>
      </c>
      <c r="B403" s="27" t="s">
        <v>31</v>
      </c>
      <c r="C403" s="27" t="s">
        <v>417</v>
      </c>
      <c r="D403" s="55">
        <v>0</v>
      </c>
      <c r="E403" s="55">
        <v>0</v>
      </c>
      <c r="F403" s="55">
        <f>D403-E403</f>
        <v>0</v>
      </c>
      <c r="G403" s="55">
        <f>IF(E403&lt;&gt;0, ((D403-E403)/E403)*100, 0)</f>
        <v>0</v>
      </c>
    </row>
    <row r="404" spans="1:7" x14ac:dyDescent="0.2">
      <c r="A404" s="27" t="s">
        <v>193</v>
      </c>
      <c r="B404" s="27" t="s">
        <v>31</v>
      </c>
      <c r="C404" s="27" t="s">
        <v>418</v>
      </c>
      <c r="D404" s="55">
        <v>0</v>
      </c>
      <c r="E404" s="55">
        <v>0</v>
      </c>
      <c r="F404" s="55">
        <f>D404-E404</f>
        <v>0</v>
      </c>
      <c r="G404" s="55">
        <f>IF(E404&lt;&gt;0, ((D404-E404)/E404)*100, 0)</f>
        <v>0</v>
      </c>
    </row>
    <row r="405" spans="1:7" x14ac:dyDescent="0.2">
      <c r="A405" s="27" t="s">
        <v>193</v>
      </c>
      <c r="B405" s="27" t="s">
        <v>31</v>
      </c>
      <c r="C405" s="27" t="s">
        <v>419</v>
      </c>
      <c r="D405" s="55">
        <v>0</v>
      </c>
      <c r="E405" s="55">
        <v>0</v>
      </c>
      <c r="F405" s="55">
        <f>D405-E405</f>
        <v>0</v>
      </c>
      <c r="G405" s="55">
        <f>IF(E405&lt;&gt;0, ((D405-E405)/E405)*100, 0)</f>
        <v>0</v>
      </c>
    </row>
    <row r="406" spans="1:7" x14ac:dyDescent="0.2">
      <c r="A406" s="27" t="s">
        <v>193</v>
      </c>
      <c r="B406" s="27" t="s">
        <v>31</v>
      </c>
      <c r="C406" s="27" t="s">
        <v>420</v>
      </c>
      <c r="D406" s="55">
        <v>0</v>
      </c>
      <c r="E406" s="55">
        <v>0</v>
      </c>
      <c r="F406" s="55">
        <f>D406-E406</f>
        <v>0</v>
      </c>
      <c r="G406" s="55">
        <f>IF(E406&lt;&gt;0, ((D406-E406)/E406)*100, 0)</f>
        <v>0</v>
      </c>
    </row>
    <row r="407" spans="1:7" x14ac:dyDescent="0.2">
      <c r="A407" s="27" t="s">
        <v>193</v>
      </c>
      <c r="B407" s="27" t="s">
        <v>31</v>
      </c>
      <c r="C407" s="27" t="s">
        <v>421</v>
      </c>
      <c r="D407" s="55">
        <v>0</v>
      </c>
      <c r="E407" s="55">
        <v>0</v>
      </c>
      <c r="F407" s="55">
        <f>D407-E407</f>
        <v>0</v>
      </c>
      <c r="G407" s="55">
        <f>IF(E407&lt;&gt;0, ((D407-E407)/E407)*100, 0)</f>
        <v>0</v>
      </c>
    </row>
    <row r="408" spans="1:7" customFormat="1" ht="15" x14ac:dyDescent="0.25">
      <c r="D408" s="47"/>
      <c r="E408" s="47"/>
      <c r="F408" s="47"/>
      <c r="G408" s="47"/>
    </row>
    <row r="409" spans="1:7" s="29" customFormat="1" ht="12.75" thickBot="1" x14ac:dyDescent="0.25">
      <c r="A409" s="28" t="s">
        <v>3</v>
      </c>
      <c r="B409" s="28" t="s">
        <v>3</v>
      </c>
      <c r="C409" s="28" t="s">
        <v>422</v>
      </c>
      <c r="D409" s="54">
        <f>SUBTOTAL(9, D396:D408)</f>
        <v>193.70999999999998</v>
      </c>
      <c r="E409" s="54">
        <f>SUBTOTAL(9, E396:E408)</f>
        <v>0</v>
      </c>
      <c r="F409" s="54">
        <f>SUBTOTAL(9, F396:F408)</f>
        <v>193.70999999999998</v>
      </c>
      <c r="G409" s="54">
        <f>IF(E409&lt;&gt;0, ((D409-E409)/E409)*100, 0)</f>
        <v>0</v>
      </c>
    </row>
    <row r="410" spans="1:7" customFormat="1" ht="15.75" thickTop="1" x14ac:dyDescent="0.25">
      <c r="D410" s="48"/>
      <c r="E410" s="48"/>
      <c r="F410" s="48"/>
      <c r="G410" s="48"/>
    </row>
    <row r="411" spans="1:7" x14ac:dyDescent="0.2">
      <c r="A411" s="27" t="s">
        <v>194</v>
      </c>
      <c r="B411" s="27" t="s">
        <v>195</v>
      </c>
      <c r="C411" s="27" t="s">
        <v>410</v>
      </c>
      <c r="D411" s="55">
        <v>0</v>
      </c>
      <c r="E411" s="55">
        <v>0</v>
      </c>
      <c r="F411" s="55">
        <f>D411-E411</f>
        <v>0</v>
      </c>
      <c r="G411" s="55">
        <f>IF(E411&lt;&gt;0, ((D411-E411)/E411)*100, 0)</f>
        <v>0</v>
      </c>
    </row>
    <row r="412" spans="1:7" x14ac:dyDescent="0.2">
      <c r="A412" s="27" t="s">
        <v>194</v>
      </c>
      <c r="B412" s="27" t="s">
        <v>195</v>
      </c>
      <c r="C412" s="27" t="s">
        <v>411</v>
      </c>
      <c r="D412" s="55">
        <v>0</v>
      </c>
      <c r="E412" s="55">
        <v>0</v>
      </c>
      <c r="F412" s="55">
        <f>D412-E412</f>
        <v>0</v>
      </c>
      <c r="G412" s="55">
        <f>IF(E412&lt;&gt;0, ((D412-E412)/E412)*100, 0)</f>
        <v>0</v>
      </c>
    </row>
    <row r="413" spans="1:7" x14ac:dyDescent="0.2">
      <c r="A413" s="27" t="s">
        <v>194</v>
      </c>
      <c r="B413" s="27" t="s">
        <v>195</v>
      </c>
      <c r="C413" s="27" t="s">
        <v>412</v>
      </c>
      <c r="D413" s="55">
        <v>0</v>
      </c>
      <c r="E413" s="55">
        <v>0</v>
      </c>
      <c r="F413" s="55">
        <f>D413-E413</f>
        <v>0</v>
      </c>
      <c r="G413" s="55">
        <f>IF(E413&lt;&gt;0, ((D413-E413)/E413)*100, 0)</f>
        <v>0</v>
      </c>
    </row>
    <row r="414" spans="1:7" x14ac:dyDescent="0.2">
      <c r="A414" s="27" t="s">
        <v>194</v>
      </c>
      <c r="B414" s="27" t="s">
        <v>195</v>
      </c>
      <c r="C414" s="27" t="s">
        <v>413</v>
      </c>
      <c r="D414" s="55">
        <v>0</v>
      </c>
      <c r="E414" s="55">
        <v>0</v>
      </c>
      <c r="F414" s="55">
        <f>D414-E414</f>
        <v>0</v>
      </c>
      <c r="G414" s="55">
        <f>IF(E414&lt;&gt;0, ((D414-E414)/E414)*100, 0)</f>
        <v>0</v>
      </c>
    </row>
    <row r="415" spans="1:7" x14ac:dyDescent="0.2">
      <c r="A415" s="27" t="s">
        <v>194</v>
      </c>
      <c r="B415" s="27" t="s">
        <v>195</v>
      </c>
      <c r="C415" s="27" t="s">
        <v>414</v>
      </c>
      <c r="D415" s="55">
        <v>0</v>
      </c>
      <c r="E415" s="55">
        <v>0</v>
      </c>
      <c r="F415" s="55">
        <f>D415-E415</f>
        <v>0</v>
      </c>
      <c r="G415" s="55">
        <f>IF(E415&lt;&gt;0, ((D415-E415)/E415)*100, 0)</f>
        <v>0</v>
      </c>
    </row>
    <row r="416" spans="1:7" x14ac:dyDescent="0.2">
      <c r="A416" s="27" t="s">
        <v>194</v>
      </c>
      <c r="B416" s="27" t="s">
        <v>195</v>
      </c>
      <c r="C416" s="27" t="s">
        <v>415</v>
      </c>
      <c r="D416" s="55">
        <v>0</v>
      </c>
      <c r="E416" s="55">
        <v>0</v>
      </c>
      <c r="F416" s="55">
        <f>D416-E416</f>
        <v>0</v>
      </c>
      <c r="G416" s="55">
        <f>IF(E416&lt;&gt;0, ((D416-E416)/E416)*100, 0)</f>
        <v>0</v>
      </c>
    </row>
    <row r="417" spans="1:7" x14ac:dyDescent="0.2">
      <c r="A417" s="27" t="s">
        <v>194</v>
      </c>
      <c r="B417" s="27" t="s">
        <v>195</v>
      </c>
      <c r="C417" s="27" t="s">
        <v>416</v>
      </c>
      <c r="D417" s="55">
        <v>0</v>
      </c>
      <c r="E417" s="55">
        <v>0</v>
      </c>
      <c r="F417" s="55">
        <f>D417-E417</f>
        <v>0</v>
      </c>
      <c r="G417" s="55">
        <f>IF(E417&lt;&gt;0, ((D417-E417)/E417)*100, 0)</f>
        <v>0</v>
      </c>
    </row>
    <row r="418" spans="1:7" x14ac:dyDescent="0.2">
      <c r="A418" s="27" t="s">
        <v>194</v>
      </c>
      <c r="B418" s="27" t="s">
        <v>195</v>
      </c>
      <c r="C418" s="27" t="s">
        <v>417</v>
      </c>
      <c r="D418" s="55">
        <v>0</v>
      </c>
      <c r="E418" s="55">
        <v>0</v>
      </c>
      <c r="F418" s="55">
        <f>D418-E418</f>
        <v>0</v>
      </c>
      <c r="G418" s="55">
        <f>IF(E418&lt;&gt;0, ((D418-E418)/E418)*100, 0)</f>
        <v>0</v>
      </c>
    </row>
    <row r="419" spans="1:7" x14ac:dyDescent="0.2">
      <c r="A419" s="27" t="s">
        <v>194</v>
      </c>
      <c r="B419" s="27" t="s">
        <v>195</v>
      </c>
      <c r="C419" s="27" t="s">
        <v>418</v>
      </c>
      <c r="D419" s="55">
        <v>0</v>
      </c>
      <c r="E419" s="55">
        <v>0</v>
      </c>
      <c r="F419" s="55">
        <f>D419-E419</f>
        <v>0</v>
      </c>
      <c r="G419" s="55">
        <f>IF(E419&lt;&gt;0, ((D419-E419)/E419)*100, 0)</f>
        <v>0</v>
      </c>
    </row>
    <row r="420" spans="1:7" x14ac:dyDescent="0.2">
      <c r="A420" s="27" t="s">
        <v>194</v>
      </c>
      <c r="B420" s="27" t="s">
        <v>195</v>
      </c>
      <c r="C420" s="27" t="s">
        <v>419</v>
      </c>
      <c r="D420" s="55">
        <v>0</v>
      </c>
      <c r="E420" s="55">
        <v>0</v>
      </c>
      <c r="F420" s="55">
        <f>D420-E420</f>
        <v>0</v>
      </c>
      <c r="G420" s="55">
        <f>IF(E420&lt;&gt;0, ((D420-E420)/E420)*100, 0)</f>
        <v>0</v>
      </c>
    </row>
    <row r="421" spans="1:7" x14ac:dyDescent="0.2">
      <c r="A421" s="27" t="s">
        <v>194</v>
      </c>
      <c r="B421" s="27" t="s">
        <v>195</v>
      </c>
      <c r="C421" s="27" t="s">
        <v>420</v>
      </c>
      <c r="D421" s="55">
        <v>0</v>
      </c>
      <c r="E421" s="55">
        <v>0</v>
      </c>
      <c r="F421" s="55">
        <f>D421-E421</f>
        <v>0</v>
      </c>
      <c r="G421" s="55">
        <f>IF(E421&lt;&gt;0, ((D421-E421)/E421)*100, 0)</f>
        <v>0</v>
      </c>
    </row>
    <row r="422" spans="1:7" x14ac:dyDescent="0.2">
      <c r="A422" s="27" t="s">
        <v>194</v>
      </c>
      <c r="B422" s="27" t="s">
        <v>195</v>
      </c>
      <c r="C422" s="27" t="s">
        <v>421</v>
      </c>
      <c r="D422" s="55">
        <v>0</v>
      </c>
      <c r="E422" s="55">
        <v>0</v>
      </c>
      <c r="F422" s="55">
        <f>D422-E422</f>
        <v>0</v>
      </c>
      <c r="G422" s="55">
        <f>IF(E422&lt;&gt;0, ((D422-E422)/E422)*100, 0)</f>
        <v>0</v>
      </c>
    </row>
    <row r="423" spans="1:7" customFormat="1" ht="15" x14ac:dyDescent="0.25">
      <c r="D423" s="47"/>
      <c r="E423" s="47"/>
      <c r="F423" s="47"/>
      <c r="G423" s="47"/>
    </row>
    <row r="424" spans="1:7" s="29" customFormat="1" ht="12.75" thickBot="1" x14ac:dyDescent="0.25">
      <c r="A424" s="28" t="s">
        <v>3</v>
      </c>
      <c r="B424" s="28" t="s">
        <v>3</v>
      </c>
      <c r="C424" s="28" t="s">
        <v>422</v>
      </c>
      <c r="D424" s="54">
        <f>SUBTOTAL(9, D411:D423)</f>
        <v>0</v>
      </c>
      <c r="E424" s="54">
        <f>SUBTOTAL(9, E411:E423)</f>
        <v>0</v>
      </c>
      <c r="F424" s="54">
        <f>SUBTOTAL(9, F411:F423)</f>
        <v>0</v>
      </c>
      <c r="G424" s="54">
        <f>IF(E424&lt;&gt;0, ((D424-E424)/E424)*100, 0)</f>
        <v>0</v>
      </c>
    </row>
    <row r="425" spans="1:7" customFormat="1" ht="15.75" thickTop="1" x14ac:dyDescent="0.25">
      <c r="D425" s="48"/>
      <c r="E425" s="48"/>
      <c r="F425" s="48"/>
      <c r="G425" s="48"/>
    </row>
    <row r="426" spans="1:7" x14ac:dyDescent="0.2">
      <c r="A426" s="27" t="s">
        <v>196</v>
      </c>
      <c r="B426" s="27" t="s">
        <v>32</v>
      </c>
      <c r="C426" s="27" t="s">
        <v>410</v>
      </c>
      <c r="D426" s="55">
        <v>396.37</v>
      </c>
      <c r="E426" s="55">
        <v>0</v>
      </c>
      <c r="F426" s="55">
        <f>D426-E426</f>
        <v>396.37</v>
      </c>
      <c r="G426" s="55">
        <f>IF(E426&lt;&gt;0, ((D426-E426)/E426)*100, 0)</f>
        <v>0</v>
      </c>
    </row>
    <row r="427" spans="1:7" x14ac:dyDescent="0.2">
      <c r="A427" s="27" t="s">
        <v>196</v>
      </c>
      <c r="B427" s="27" t="s">
        <v>32</v>
      </c>
      <c r="C427" s="27" t="s">
        <v>411</v>
      </c>
      <c r="D427" s="55">
        <v>396.37</v>
      </c>
      <c r="E427" s="55">
        <v>0</v>
      </c>
      <c r="F427" s="55">
        <f>D427-E427</f>
        <v>396.37</v>
      </c>
      <c r="G427" s="55">
        <f>IF(E427&lt;&gt;0, ((D427-E427)/E427)*100, 0)</f>
        <v>0</v>
      </c>
    </row>
    <row r="428" spans="1:7" x14ac:dyDescent="0.2">
      <c r="A428" s="27" t="s">
        <v>196</v>
      </c>
      <c r="B428" s="27" t="s">
        <v>32</v>
      </c>
      <c r="C428" s="27" t="s">
        <v>412</v>
      </c>
      <c r="D428" s="55">
        <v>396.36</v>
      </c>
      <c r="E428" s="55">
        <v>0</v>
      </c>
      <c r="F428" s="55">
        <f>D428-E428</f>
        <v>396.36</v>
      </c>
      <c r="G428" s="55">
        <f>IF(E428&lt;&gt;0, ((D428-E428)/E428)*100, 0)</f>
        <v>0</v>
      </c>
    </row>
    <row r="429" spans="1:7" x14ac:dyDescent="0.2">
      <c r="A429" s="27" t="s">
        <v>196</v>
      </c>
      <c r="B429" s="27" t="s">
        <v>32</v>
      </c>
      <c r="C429" s="27" t="s">
        <v>413</v>
      </c>
      <c r="D429" s="55">
        <v>0</v>
      </c>
      <c r="E429" s="55">
        <v>0</v>
      </c>
      <c r="F429" s="55">
        <f>D429-E429</f>
        <v>0</v>
      </c>
      <c r="G429" s="55">
        <f>IF(E429&lt;&gt;0, ((D429-E429)/E429)*100, 0)</f>
        <v>0</v>
      </c>
    </row>
    <row r="430" spans="1:7" x14ac:dyDescent="0.2">
      <c r="A430" s="27" t="s">
        <v>196</v>
      </c>
      <c r="B430" s="27" t="s">
        <v>32</v>
      </c>
      <c r="C430" s="27" t="s">
        <v>414</v>
      </c>
      <c r="D430" s="55">
        <v>0</v>
      </c>
      <c r="E430" s="55">
        <v>0</v>
      </c>
      <c r="F430" s="55">
        <f>D430-E430</f>
        <v>0</v>
      </c>
      <c r="G430" s="55">
        <f>IF(E430&lt;&gt;0, ((D430-E430)/E430)*100, 0)</f>
        <v>0</v>
      </c>
    </row>
    <row r="431" spans="1:7" x14ac:dyDescent="0.2">
      <c r="A431" s="27" t="s">
        <v>196</v>
      </c>
      <c r="B431" s="27" t="s">
        <v>32</v>
      </c>
      <c r="C431" s="27" t="s">
        <v>415</v>
      </c>
      <c r="D431" s="55">
        <v>0</v>
      </c>
      <c r="E431" s="55">
        <v>0</v>
      </c>
      <c r="F431" s="55">
        <f>D431-E431</f>
        <v>0</v>
      </c>
      <c r="G431" s="55">
        <f>IF(E431&lt;&gt;0, ((D431-E431)/E431)*100, 0)</f>
        <v>0</v>
      </c>
    </row>
    <row r="432" spans="1:7" x14ac:dyDescent="0.2">
      <c r="A432" s="27" t="s">
        <v>196</v>
      </c>
      <c r="B432" s="27" t="s">
        <v>32</v>
      </c>
      <c r="C432" s="27" t="s">
        <v>416</v>
      </c>
      <c r="D432" s="55">
        <v>0</v>
      </c>
      <c r="E432" s="55">
        <v>0</v>
      </c>
      <c r="F432" s="55">
        <f>D432-E432</f>
        <v>0</v>
      </c>
      <c r="G432" s="55">
        <f>IF(E432&lt;&gt;0, ((D432-E432)/E432)*100, 0)</f>
        <v>0</v>
      </c>
    </row>
    <row r="433" spans="1:7" x14ac:dyDescent="0.2">
      <c r="A433" s="27" t="s">
        <v>196</v>
      </c>
      <c r="B433" s="27" t="s">
        <v>32</v>
      </c>
      <c r="C433" s="27" t="s">
        <v>417</v>
      </c>
      <c r="D433" s="55">
        <v>0</v>
      </c>
      <c r="E433" s="55">
        <v>0</v>
      </c>
      <c r="F433" s="55">
        <f>D433-E433</f>
        <v>0</v>
      </c>
      <c r="G433" s="55">
        <f>IF(E433&lt;&gt;0, ((D433-E433)/E433)*100, 0)</f>
        <v>0</v>
      </c>
    </row>
    <row r="434" spans="1:7" x14ac:dyDescent="0.2">
      <c r="A434" s="27" t="s">
        <v>196</v>
      </c>
      <c r="B434" s="27" t="s">
        <v>32</v>
      </c>
      <c r="C434" s="27" t="s">
        <v>418</v>
      </c>
      <c r="D434" s="55">
        <v>0</v>
      </c>
      <c r="E434" s="55">
        <v>0</v>
      </c>
      <c r="F434" s="55">
        <f>D434-E434</f>
        <v>0</v>
      </c>
      <c r="G434" s="55">
        <f>IF(E434&lt;&gt;0, ((D434-E434)/E434)*100, 0)</f>
        <v>0</v>
      </c>
    </row>
    <row r="435" spans="1:7" x14ac:dyDescent="0.2">
      <c r="A435" s="27" t="s">
        <v>196</v>
      </c>
      <c r="B435" s="27" t="s">
        <v>32</v>
      </c>
      <c r="C435" s="27" t="s">
        <v>419</v>
      </c>
      <c r="D435" s="55">
        <v>0</v>
      </c>
      <c r="E435" s="55">
        <v>0</v>
      </c>
      <c r="F435" s="55">
        <f>D435-E435</f>
        <v>0</v>
      </c>
      <c r="G435" s="55">
        <f>IF(E435&lt;&gt;0, ((D435-E435)/E435)*100, 0)</f>
        <v>0</v>
      </c>
    </row>
    <row r="436" spans="1:7" x14ac:dyDescent="0.2">
      <c r="A436" s="27" t="s">
        <v>196</v>
      </c>
      <c r="B436" s="27" t="s">
        <v>32</v>
      </c>
      <c r="C436" s="27" t="s">
        <v>420</v>
      </c>
      <c r="D436" s="55">
        <v>0</v>
      </c>
      <c r="E436" s="55">
        <v>0</v>
      </c>
      <c r="F436" s="55">
        <f>D436-E436</f>
        <v>0</v>
      </c>
      <c r="G436" s="55">
        <f>IF(E436&lt;&gt;0, ((D436-E436)/E436)*100, 0)</f>
        <v>0</v>
      </c>
    </row>
    <row r="437" spans="1:7" x14ac:dyDescent="0.2">
      <c r="A437" s="27" t="s">
        <v>196</v>
      </c>
      <c r="B437" s="27" t="s">
        <v>32</v>
      </c>
      <c r="C437" s="27" t="s">
        <v>421</v>
      </c>
      <c r="D437" s="55">
        <v>0</v>
      </c>
      <c r="E437" s="55">
        <v>0</v>
      </c>
      <c r="F437" s="55">
        <f>D437-E437</f>
        <v>0</v>
      </c>
      <c r="G437" s="55">
        <f>IF(E437&lt;&gt;0, ((D437-E437)/E437)*100, 0)</f>
        <v>0</v>
      </c>
    </row>
    <row r="438" spans="1:7" customFormat="1" ht="15" x14ac:dyDescent="0.25">
      <c r="D438" s="47"/>
      <c r="E438" s="47"/>
      <c r="F438" s="47"/>
      <c r="G438" s="47"/>
    </row>
    <row r="439" spans="1:7" s="29" customFormat="1" ht="12.75" thickBot="1" x14ac:dyDescent="0.25">
      <c r="A439" s="28" t="s">
        <v>3</v>
      </c>
      <c r="B439" s="28" t="s">
        <v>3</v>
      </c>
      <c r="C439" s="28" t="s">
        <v>422</v>
      </c>
      <c r="D439" s="54">
        <f>SUBTOTAL(9, D426:D438)</f>
        <v>1189.0999999999999</v>
      </c>
      <c r="E439" s="54">
        <f>SUBTOTAL(9, E426:E438)</f>
        <v>0</v>
      </c>
      <c r="F439" s="54">
        <f>SUBTOTAL(9, F426:F438)</f>
        <v>1189.0999999999999</v>
      </c>
      <c r="G439" s="54">
        <f>IF(E439&lt;&gt;0, ((D439-E439)/E439)*100, 0)</f>
        <v>0</v>
      </c>
    </row>
    <row r="440" spans="1:7" customFormat="1" ht="15.75" thickTop="1" x14ac:dyDescent="0.25">
      <c r="D440" s="48"/>
      <c r="E440" s="48"/>
      <c r="F440" s="48"/>
      <c r="G440" s="48"/>
    </row>
    <row r="441" spans="1:7" x14ac:dyDescent="0.2">
      <c r="A441" s="27" t="s">
        <v>197</v>
      </c>
      <c r="B441" s="27" t="s">
        <v>33</v>
      </c>
      <c r="C441" s="27" t="s">
        <v>410</v>
      </c>
      <c r="D441" s="55">
        <v>56.62</v>
      </c>
      <c r="E441" s="55">
        <v>0</v>
      </c>
      <c r="F441" s="55">
        <f>D441-E441</f>
        <v>56.62</v>
      </c>
      <c r="G441" s="55">
        <f>IF(E441&lt;&gt;0, ((D441-E441)/E441)*100, 0)</f>
        <v>0</v>
      </c>
    </row>
    <row r="442" spans="1:7" x14ac:dyDescent="0.2">
      <c r="A442" s="27" t="s">
        <v>197</v>
      </c>
      <c r="B442" s="27" t="s">
        <v>33</v>
      </c>
      <c r="C442" s="27" t="s">
        <v>411</v>
      </c>
      <c r="D442" s="55">
        <v>56.62</v>
      </c>
      <c r="E442" s="55">
        <v>0</v>
      </c>
      <c r="F442" s="55">
        <f>D442-E442</f>
        <v>56.62</v>
      </c>
      <c r="G442" s="55">
        <f>IF(E442&lt;&gt;0, ((D442-E442)/E442)*100, 0)</f>
        <v>0</v>
      </c>
    </row>
    <row r="443" spans="1:7" x14ac:dyDescent="0.2">
      <c r="A443" s="27" t="s">
        <v>197</v>
      </c>
      <c r="B443" s="27" t="s">
        <v>33</v>
      </c>
      <c r="C443" s="27" t="s">
        <v>412</v>
      </c>
      <c r="D443" s="55">
        <v>56.63</v>
      </c>
      <c r="E443" s="55">
        <v>0</v>
      </c>
      <c r="F443" s="55">
        <f>D443-E443</f>
        <v>56.63</v>
      </c>
      <c r="G443" s="55">
        <f>IF(E443&lt;&gt;0, ((D443-E443)/E443)*100, 0)</f>
        <v>0</v>
      </c>
    </row>
    <row r="444" spans="1:7" x14ac:dyDescent="0.2">
      <c r="A444" s="27" t="s">
        <v>197</v>
      </c>
      <c r="B444" s="27" t="s">
        <v>33</v>
      </c>
      <c r="C444" s="27" t="s">
        <v>413</v>
      </c>
      <c r="D444" s="55">
        <v>0</v>
      </c>
      <c r="E444" s="55">
        <v>0</v>
      </c>
      <c r="F444" s="55">
        <f>D444-E444</f>
        <v>0</v>
      </c>
      <c r="G444" s="55">
        <f>IF(E444&lt;&gt;0, ((D444-E444)/E444)*100, 0)</f>
        <v>0</v>
      </c>
    </row>
    <row r="445" spans="1:7" x14ac:dyDescent="0.2">
      <c r="A445" s="27" t="s">
        <v>197</v>
      </c>
      <c r="B445" s="27" t="s">
        <v>33</v>
      </c>
      <c r="C445" s="27" t="s">
        <v>414</v>
      </c>
      <c r="D445" s="55">
        <v>0</v>
      </c>
      <c r="E445" s="55">
        <v>0</v>
      </c>
      <c r="F445" s="55">
        <f>D445-E445</f>
        <v>0</v>
      </c>
      <c r="G445" s="55">
        <f>IF(E445&lt;&gt;0, ((D445-E445)/E445)*100, 0)</f>
        <v>0</v>
      </c>
    </row>
    <row r="446" spans="1:7" x14ac:dyDescent="0.2">
      <c r="A446" s="27" t="s">
        <v>197</v>
      </c>
      <c r="B446" s="27" t="s">
        <v>33</v>
      </c>
      <c r="C446" s="27" t="s">
        <v>415</v>
      </c>
      <c r="D446" s="55">
        <v>0</v>
      </c>
      <c r="E446" s="55">
        <v>0</v>
      </c>
      <c r="F446" s="55">
        <f>D446-E446</f>
        <v>0</v>
      </c>
      <c r="G446" s="55">
        <f>IF(E446&lt;&gt;0, ((D446-E446)/E446)*100, 0)</f>
        <v>0</v>
      </c>
    </row>
    <row r="447" spans="1:7" x14ac:dyDescent="0.2">
      <c r="A447" s="27" t="s">
        <v>197</v>
      </c>
      <c r="B447" s="27" t="s">
        <v>33</v>
      </c>
      <c r="C447" s="27" t="s">
        <v>416</v>
      </c>
      <c r="D447" s="55">
        <v>0</v>
      </c>
      <c r="E447" s="55">
        <v>0</v>
      </c>
      <c r="F447" s="55">
        <f>D447-E447</f>
        <v>0</v>
      </c>
      <c r="G447" s="55">
        <f>IF(E447&lt;&gt;0, ((D447-E447)/E447)*100, 0)</f>
        <v>0</v>
      </c>
    </row>
    <row r="448" spans="1:7" x14ac:dyDescent="0.2">
      <c r="A448" s="27" t="s">
        <v>197</v>
      </c>
      <c r="B448" s="27" t="s">
        <v>33</v>
      </c>
      <c r="C448" s="27" t="s">
        <v>417</v>
      </c>
      <c r="D448" s="55">
        <v>0</v>
      </c>
      <c r="E448" s="55">
        <v>0</v>
      </c>
      <c r="F448" s="55">
        <f>D448-E448</f>
        <v>0</v>
      </c>
      <c r="G448" s="55">
        <f>IF(E448&lt;&gt;0, ((D448-E448)/E448)*100, 0)</f>
        <v>0</v>
      </c>
    </row>
    <row r="449" spans="1:7" x14ac:dyDescent="0.2">
      <c r="A449" s="27" t="s">
        <v>197</v>
      </c>
      <c r="B449" s="27" t="s">
        <v>33</v>
      </c>
      <c r="C449" s="27" t="s">
        <v>418</v>
      </c>
      <c r="D449" s="55">
        <v>0</v>
      </c>
      <c r="E449" s="55">
        <v>0</v>
      </c>
      <c r="F449" s="55">
        <f>D449-E449</f>
        <v>0</v>
      </c>
      <c r="G449" s="55">
        <f>IF(E449&lt;&gt;0, ((D449-E449)/E449)*100, 0)</f>
        <v>0</v>
      </c>
    </row>
    <row r="450" spans="1:7" x14ac:dyDescent="0.2">
      <c r="A450" s="27" t="s">
        <v>197</v>
      </c>
      <c r="B450" s="27" t="s">
        <v>33</v>
      </c>
      <c r="C450" s="27" t="s">
        <v>419</v>
      </c>
      <c r="D450" s="55">
        <v>0</v>
      </c>
      <c r="E450" s="55">
        <v>0</v>
      </c>
      <c r="F450" s="55">
        <f>D450-E450</f>
        <v>0</v>
      </c>
      <c r="G450" s="55">
        <f>IF(E450&lt;&gt;0, ((D450-E450)/E450)*100, 0)</f>
        <v>0</v>
      </c>
    </row>
    <row r="451" spans="1:7" x14ac:dyDescent="0.2">
      <c r="A451" s="27" t="s">
        <v>197</v>
      </c>
      <c r="B451" s="27" t="s">
        <v>33</v>
      </c>
      <c r="C451" s="27" t="s">
        <v>420</v>
      </c>
      <c r="D451" s="55">
        <v>0</v>
      </c>
      <c r="E451" s="55">
        <v>0</v>
      </c>
      <c r="F451" s="55">
        <f>D451-E451</f>
        <v>0</v>
      </c>
      <c r="G451" s="55">
        <f>IF(E451&lt;&gt;0, ((D451-E451)/E451)*100, 0)</f>
        <v>0</v>
      </c>
    </row>
    <row r="452" spans="1:7" x14ac:dyDescent="0.2">
      <c r="A452" s="27" t="s">
        <v>197</v>
      </c>
      <c r="B452" s="27" t="s">
        <v>33</v>
      </c>
      <c r="C452" s="27" t="s">
        <v>421</v>
      </c>
      <c r="D452" s="55">
        <v>0</v>
      </c>
      <c r="E452" s="55">
        <v>0</v>
      </c>
      <c r="F452" s="55">
        <f>D452-E452</f>
        <v>0</v>
      </c>
      <c r="G452" s="55">
        <f>IF(E452&lt;&gt;0, ((D452-E452)/E452)*100, 0)</f>
        <v>0</v>
      </c>
    </row>
    <row r="453" spans="1:7" customFormat="1" ht="15" x14ac:dyDescent="0.25">
      <c r="D453" s="47"/>
      <c r="E453" s="47"/>
      <c r="F453" s="47"/>
      <c r="G453" s="47"/>
    </row>
    <row r="454" spans="1:7" s="29" customFormat="1" ht="12.75" thickBot="1" x14ac:dyDescent="0.25">
      <c r="A454" s="28" t="s">
        <v>3</v>
      </c>
      <c r="B454" s="28" t="s">
        <v>3</v>
      </c>
      <c r="C454" s="28" t="s">
        <v>422</v>
      </c>
      <c r="D454" s="54">
        <f>SUBTOTAL(9, D441:D453)</f>
        <v>169.87</v>
      </c>
      <c r="E454" s="54">
        <f>SUBTOTAL(9, E441:E453)</f>
        <v>0</v>
      </c>
      <c r="F454" s="54">
        <f>SUBTOTAL(9, F441:F453)</f>
        <v>169.87</v>
      </c>
      <c r="G454" s="54">
        <f>IF(E454&lt;&gt;0, ((D454-E454)/E454)*100, 0)</f>
        <v>0</v>
      </c>
    </row>
    <row r="455" spans="1:7" customFormat="1" ht="15.75" thickTop="1" x14ac:dyDescent="0.25">
      <c r="D455" s="48"/>
      <c r="E455" s="48"/>
      <c r="F455" s="48"/>
      <c r="G455" s="48"/>
    </row>
    <row r="456" spans="1:7" x14ac:dyDescent="0.2">
      <c r="A456" s="27" t="s">
        <v>198</v>
      </c>
      <c r="B456" s="27" t="s">
        <v>36</v>
      </c>
      <c r="C456" s="27" t="s">
        <v>410</v>
      </c>
      <c r="D456" s="55">
        <v>0</v>
      </c>
      <c r="E456" s="55">
        <v>0</v>
      </c>
      <c r="F456" s="55">
        <f>D456-E456</f>
        <v>0</v>
      </c>
      <c r="G456" s="55">
        <f>IF(E456&lt;&gt;0, ((D456-E456)/E456)*100, 0)</f>
        <v>0</v>
      </c>
    </row>
    <row r="457" spans="1:7" x14ac:dyDescent="0.2">
      <c r="A457" s="27" t="s">
        <v>198</v>
      </c>
      <c r="B457" s="27" t="s">
        <v>36</v>
      </c>
      <c r="C457" s="27" t="s">
        <v>411</v>
      </c>
      <c r="D457" s="55">
        <v>0</v>
      </c>
      <c r="E457" s="55">
        <v>0</v>
      </c>
      <c r="F457" s="55">
        <f>D457-E457</f>
        <v>0</v>
      </c>
      <c r="G457" s="55">
        <f>IF(E457&lt;&gt;0, ((D457-E457)/E457)*100, 0)</f>
        <v>0</v>
      </c>
    </row>
    <row r="458" spans="1:7" x14ac:dyDescent="0.2">
      <c r="A458" s="27" t="s">
        <v>198</v>
      </c>
      <c r="B458" s="27" t="s">
        <v>36</v>
      </c>
      <c r="C458" s="27" t="s">
        <v>412</v>
      </c>
      <c r="D458" s="55">
        <v>0</v>
      </c>
      <c r="E458" s="55">
        <v>0</v>
      </c>
      <c r="F458" s="55">
        <f>D458-E458</f>
        <v>0</v>
      </c>
      <c r="G458" s="55">
        <f>IF(E458&lt;&gt;0, ((D458-E458)/E458)*100, 0)</f>
        <v>0</v>
      </c>
    </row>
    <row r="459" spans="1:7" x14ac:dyDescent="0.2">
      <c r="A459" s="27" t="s">
        <v>198</v>
      </c>
      <c r="B459" s="27" t="s">
        <v>36</v>
      </c>
      <c r="C459" s="27" t="s">
        <v>413</v>
      </c>
      <c r="D459" s="55">
        <v>0</v>
      </c>
      <c r="E459" s="55">
        <v>0</v>
      </c>
      <c r="F459" s="55">
        <f>D459-E459</f>
        <v>0</v>
      </c>
      <c r="G459" s="55">
        <f>IF(E459&lt;&gt;0, ((D459-E459)/E459)*100, 0)</f>
        <v>0</v>
      </c>
    </row>
    <row r="460" spans="1:7" x14ac:dyDescent="0.2">
      <c r="A460" s="27" t="s">
        <v>198</v>
      </c>
      <c r="B460" s="27" t="s">
        <v>36</v>
      </c>
      <c r="C460" s="27" t="s">
        <v>414</v>
      </c>
      <c r="D460" s="55">
        <v>0</v>
      </c>
      <c r="E460" s="55">
        <v>0</v>
      </c>
      <c r="F460" s="55">
        <f>D460-E460</f>
        <v>0</v>
      </c>
      <c r="G460" s="55">
        <f>IF(E460&lt;&gt;0, ((D460-E460)/E460)*100, 0)</f>
        <v>0</v>
      </c>
    </row>
    <row r="461" spans="1:7" x14ac:dyDescent="0.2">
      <c r="A461" s="27" t="s">
        <v>198</v>
      </c>
      <c r="B461" s="27" t="s">
        <v>36</v>
      </c>
      <c r="C461" s="27" t="s">
        <v>415</v>
      </c>
      <c r="D461" s="55">
        <v>0</v>
      </c>
      <c r="E461" s="55">
        <v>0</v>
      </c>
      <c r="F461" s="55">
        <f>D461-E461</f>
        <v>0</v>
      </c>
      <c r="G461" s="55">
        <f>IF(E461&lt;&gt;0, ((D461-E461)/E461)*100, 0)</f>
        <v>0</v>
      </c>
    </row>
    <row r="462" spans="1:7" x14ac:dyDescent="0.2">
      <c r="A462" s="27" t="s">
        <v>198</v>
      </c>
      <c r="B462" s="27" t="s">
        <v>36</v>
      </c>
      <c r="C462" s="27" t="s">
        <v>416</v>
      </c>
      <c r="D462" s="55">
        <v>0</v>
      </c>
      <c r="E462" s="55">
        <v>0</v>
      </c>
      <c r="F462" s="55">
        <f>D462-E462</f>
        <v>0</v>
      </c>
      <c r="G462" s="55">
        <f>IF(E462&lt;&gt;0, ((D462-E462)/E462)*100, 0)</f>
        <v>0</v>
      </c>
    </row>
    <row r="463" spans="1:7" x14ac:dyDescent="0.2">
      <c r="A463" s="27" t="s">
        <v>198</v>
      </c>
      <c r="B463" s="27" t="s">
        <v>36</v>
      </c>
      <c r="C463" s="27" t="s">
        <v>417</v>
      </c>
      <c r="D463" s="55">
        <v>0</v>
      </c>
      <c r="E463" s="55">
        <v>0</v>
      </c>
      <c r="F463" s="55">
        <f>D463-E463</f>
        <v>0</v>
      </c>
      <c r="G463" s="55">
        <f>IF(E463&lt;&gt;0, ((D463-E463)/E463)*100, 0)</f>
        <v>0</v>
      </c>
    </row>
    <row r="464" spans="1:7" x14ac:dyDescent="0.2">
      <c r="A464" s="27" t="s">
        <v>198</v>
      </c>
      <c r="B464" s="27" t="s">
        <v>36</v>
      </c>
      <c r="C464" s="27" t="s">
        <v>418</v>
      </c>
      <c r="D464" s="55">
        <v>0</v>
      </c>
      <c r="E464" s="55">
        <v>0</v>
      </c>
      <c r="F464" s="55">
        <f>D464-E464</f>
        <v>0</v>
      </c>
      <c r="G464" s="55">
        <f>IF(E464&lt;&gt;0, ((D464-E464)/E464)*100, 0)</f>
        <v>0</v>
      </c>
    </row>
    <row r="465" spans="1:7" x14ac:dyDescent="0.2">
      <c r="A465" s="27" t="s">
        <v>198</v>
      </c>
      <c r="B465" s="27" t="s">
        <v>36</v>
      </c>
      <c r="C465" s="27" t="s">
        <v>419</v>
      </c>
      <c r="D465" s="55">
        <v>0</v>
      </c>
      <c r="E465" s="55">
        <v>0</v>
      </c>
      <c r="F465" s="55">
        <f>D465-E465</f>
        <v>0</v>
      </c>
      <c r="G465" s="55">
        <f>IF(E465&lt;&gt;0, ((D465-E465)/E465)*100, 0)</f>
        <v>0</v>
      </c>
    </row>
    <row r="466" spans="1:7" x14ac:dyDescent="0.2">
      <c r="A466" s="27" t="s">
        <v>198</v>
      </c>
      <c r="B466" s="27" t="s">
        <v>36</v>
      </c>
      <c r="C466" s="27" t="s">
        <v>420</v>
      </c>
      <c r="D466" s="55">
        <v>0</v>
      </c>
      <c r="E466" s="55">
        <v>0</v>
      </c>
      <c r="F466" s="55">
        <f>D466-E466</f>
        <v>0</v>
      </c>
      <c r="G466" s="55">
        <f>IF(E466&lt;&gt;0, ((D466-E466)/E466)*100, 0)</f>
        <v>0</v>
      </c>
    </row>
    <row r="467" spans="1:7" x14ac:dyDescent="0.2">
      <c r="A467" s="27" t="s">
        <v>198</v>
      </c>
      <c r="B467" s="27" t="s">
        <v>36</v>
      </c>
      <c r="C467" s="27" t="s">
        <v>421</v>
      </c>
      <c r="D467" s="55">
        <v>0</v>
      </c>
      <c r="E467" s="55">
        <v>0</v>
      </c>
      <c r="F467" s="55">
        <f>D467-E467</f>
        <v>0</v>
      </c>
      <c r="G467" s="55">
        <f>IF(E467&lt;&gt;0, ((D467-E467)/E467)*100, 0)</f>
        <v>0</v>
      </c>
    </row>
    <row r="468" spans="1:7" customFormat="1" ht="15" x14ac:dyDescent="0.25">
      <c r="D468" s="47"/>
      <c r="E468" s="47"/>
      <c r="F468" s="47"/>
      <c r="G468" s="47"/>
    </row>
    <row r="469" spans="1:7" s="29" customFormat="1" ht="12.75" thickBot="1" x14ac:dyDescent="0.25">
      <c r="A469" s="28" t="s">
        <v>3</v>
      </c>
      <c r="B469" s="28" t="s">
        <v>3</v>
      </c>
      <c r="C469" s="28" t="s">
        <v>422</v>
      </c>
      <c r="D469" s="54">
        <f>SUBTOTAL(9, D456:D468)</f>
        <v>0</v>
      </c>
      <c r="E469" s="54">
        <f>SUBTOTAL(9, E456:E468)</f>
        <v>0</v>
      </c>
      <c r="F469" s="54">
        <f>SUBTOTAL(9, F456:F468)</f>
        <v>0</v>
      </c>
      <c r="G469" s="54">
        <f>IF(E469&lt;&gt;0, ((D469-E469)/E469)*100, 0)</f>
        <v>0</v>
      </c>
    </row>
    <row r="470" spans="1:7" customFormat="1" ht="15.75" thickTop="1" x14ac:dyDescent="0.25">
      <c r="D470" s="48"/>
      <c r="E470" s="48"/>
      <c r="F470" s="48"/>
      <c r="G470" s="48"/>
    </row>
    <row r="471" spans="1:7" x14ac:dyDescent="0.2">
      <c r="A471" s="27" t="s">
        <v>199</v>
      </c>
      <c r="B471" s="27" t="s">
        <v>37</v>
      </c>
      <c r="C471" s="27" t="s">
        <v>410</v>
      </c>
      <c r="D471" s="55">
        <v>0</v>
      </c>
      <c r="E471" s="55">
        <v>0</v>
      </c>
      <c r="F471" s="55">
        <f>D471-E471</f>
        <v>0</v>
      </c>
      <c r="G471" s="55">
        <f>IF(E471&lt;&gt;0, ((D471-E471)/E471)*100, 0)</f>
        <v>0</v>
      </c>
    </row>
    <row r="472" spans="1:7" x14ac:dyDescent="0.2">
      <c r="A472" s="27" t="s">
        <v>199</v>
      </c>
      <c r="B472" s="27" t="s">
        <v>37</v>
      </c>
      <c r="C472" s="27" t="s">
        <v>411</v>
      </c>
      <c r="D472" s="55">
        <v>0</v>
      </c>
      <c r="E472" s="55">
        <v>0</v>
      </c>
      <c r="F472" s="55">
        <f>D472-E472</f>
        <v>0</v>
      </c>
      <c r="G472" s="55">
        <f>IF(E472&lt;&gt;0, ((D472-E472)/E472)*100, 0)</f>
        <v>0</v>
      </c>
    </row>
    <row r="473" spans="1:7" x14ac:dyDescent="0.2">
      <c r="A473" s="27" t="s">
        <v>199</v>
      </c>
      <c r="B473" s="27" t="s">
        <v>37</v>
      </c>
      <c r="C473" s="27" t="s">
        <v>412</v>
      </c>
      <c r="D473" s="55">
        <v>0</v>
      </c>
      <c r="E473" s="55">
        <v>0</v>
      </c>
      <c r="F473" s="55">
        <f>D473-E473</f>
        <v>0</v>
      </c>
      <c r="G473" s="55">
        <f>IF(E473&lt;&gt;0, ((D473-E473)/E473)*100, 0)</f>
        <v>0</v>
      </c>
    </row>
    <row r="474" spans="1:7" x14ac:dyDescent="0.2">
      <c r="A474" s="27" t="s">
        <v>199</v>
      </c>
      <c r="B474" s="27" t="s">
        <v>37</v>
      </c>
      <c r="C474" s="27" t="s">
        <v>413</v>
      </c>
      <c r="D474" s="55">
        <v>0</v>
      </c>
      <c r="E474" s="55">
        <v>0</v>
      </c>
      <c r="F474" s="55">
        <f>D474-E474</f>
        <v>0</v>
      </c>
      <c r="G474" s="55">
        <f>IF(E474&lt;&gt;0, ((D474-E474)/E474)*100, 0)</f>
        <v>0</v>
      </c>
    </row>
    <row r="475" spans="1:7" x14ac:dyDescent="0.2">
      <c r="A475" s="27" t="s">
        <v>199</v>
      </c>
      <c r="B475" s="27" t="s">
        <v>37</v>
      </c>
      <c r="C475" s="27" t="s">
        <v>414</v>
      </c>
      <c r="D475" s="55">
        <v>0</v>
      </c>
      <c r="E475" s="55">
        <v>0</v>
      </c>
      <c r="F475" s="55">
        <f>D475-E475</f>
        <v>0</v>
      </c>
      <c r="G475" s="55">
        <f>IF(E475&lt;&gt;0, ((D475-E475)/E475)*100, 0)</f>
        <v>0</v>
      </c>
    </row>
    <row r="476" spans="1:7" x14ac:dyDescent="0.2">
      <c r="A476" s="27" t="s">
        <v>199</v>
      </c>
      <c r="B476" s="27" t="s">
        <v>37</v>
      </c>
      <c r="C476" s="27" t="s">
        <v>415</v>
      </c>
      <c r="D476" s="55">
        <v>0</v>
      </c>
      <c r="E476" s="55">
        <v>0</v>
      </c>
      <c r="F476" s="55">
        <f>D476-E476</f>
        <v>0</v>
      </c>
      <c r="G476" s="55">
        <f>IF(E476&lt;&gt;0, ((D476-E476)/E476)*100, 0)</f>
        <v>0</v>
      </c>
    </row>
    <row r="477" spans="1:7" x14ac:dyDescent="0.2">
      <c r="A477" s="27" t="s">
        <v>199</v>
      </c>
      <c r="B477" s="27" t="s">
        <v>37</v>
      </c>
      <c r="C477" s="27" t="s">
        <v>416</v>
      </c>
      <c r="D477" s="55">
        <v>0</v>
      </c>
      <c r="E477" s="55">
        <v>0</v>
      </c>
      <c r="F477" s="55">
        <f>D477-E477</f>
        <v>0</v>
      </c>
      <c r="G477" s="55">
        <f>IF(E477&lt;&gt;0, ((D477-E477)/E477)*100, 0)</f>
        <v>0</v>
      </c>
    </row>
    <row r="478" spans="1:7" x14ac:dyDescent="0.2">
      <c r="A478" s="27" t="s">
        <v>199</v>
      </c>
      <c r="B478" s="27" t="s">
        <v>37</v>
      </c>
      <c r="C478" s="27" t="s">
        <v>417</v>
      </c>
      <c r="D478" s="55">
        <v>0</v>
      </c>
      <c r="E478" s="55">
        <v>0</v>
      </c>
      <c r="F478" s="55">
        <f>D478-E478</f>
        <v>0</v>
      </c>
      <c r="G478" s="55">
        <f>IF(E478&lt;&gt;0, ((D478-E478)/E478)*100, 0)</f>
        <v>0</v>
      </c>
    </row>
    <row r="479" spans="1:7" x14ac:dyDescent="0.2">
      <c r="A479" s="27" t="s">
        <v>199</v>
      </c>
      <c r="B479" s="27" t="s">
        <v>37</v>
      </c>
      <c r="C479" s="27" t="s">
        <v>418</v>
      </c>
      <c r="D479" s="55">
        <v>0</v>
      </c>
      <c r="E479" s="55">
        <v>0</v>
      </c>
      <c r="F479" s="55">
        <f>D479-E479</f>
        <v>0</v>
      </c>
      <c r="G479" s="55">
        <f>IF(E479&lt;&gt;0, ((D479-E479)/E479)*100, 0)</f>
        <v>0</v>
      </c>
    </row>
    <row r="480" spans="1:7" x14ac:dyDescent="0.2">
      <c r="A480" s="27" t="s">
        <v>199</v>
      </c>
      <c r="B480" s="27" t="s">
        <v>37</v>
      </c>
      <c r="C480" s="27" t="s">
        <v>419</v>
      </c>
      <c r="D480" s="55">
        <v>0</v>
      </c>
      <c r="E480" s="55">
        <v>0</v>
      </c>
      <c r="F480" s="55">
        <f>D480-E480</f>
        <v>0</v>
      </c>
      <c r="G480" s="55">
        <f>IF(E480&lt;&gt;0, ((D480-E480)/E480)*100, 0)</f>
        <v>0</v>
      </c>
    </row>
    <row r="481" spans="1:7" x14ac:dyDescent="0.2">
      <c r="A481" s="27" t="s">
        <v>199</v>
      </c>
      <c r="B481" s="27" t="s">
        <v>37</v>
      </c>
      <c r="C481" s="27" t="s">
        <v>420</v>
      </c>
      <c r="D481" s="55">
        <v>0</v>
      </c>
      <c r="E481" s="55">
        <v>0</v>
      </c>
      <c r="F481" s="55">
        <f>D481-E481</f>
        <v>0</v>
      </c>
      <c r="G481" s="55">
        <f>IF(E481&lt;&gt;0, ((D481-E481)/E481)*100, 0)</f>
        <v>0</v>
      </c>
    </row>
    <row r="482" spans="1:7" x14ac:dyDescent="0.2">
      <c r="A482" s="27" t="s">
        <v>199</v>
      </c>
      <c r="B482" s="27" t="s">
        <v>37</v>
      </c>
      <c r="C482" s="27" t="s">
        <v>421</v>
      </c>
      <c r="D482" s="55">
        <v>0</v>
      </c>
      <c r="E482" s="55">
        <v>0</v>
      </c>
      <c r="F482" s="55">
        <f>D482-E482</f>
        <v>0</v>
      </c>
      <c r="G482" s="55">
        <f>IF(E482&lt;&gt;0, ((D482-E482)/E482)*100, 0)</f>
        <v>0</v>
      </c>
    </row>
    <row r="483" spans="1:7" customFormat="1" ht="15" x14ac:dyDescent="0.25">
      <c r="D483" s="47"/>
      <c r="E483" s="47"/>
      <c r="F483" s="47"/>
      <c r="G483" s="47"/>
    </row>
    <row r="484" spans="1:7" s="29" customFormat="1" ht="12.75" thickBot="1" x14ac:dyDescent="0.25">
      <c r="A484" s="28" t="s">
        <v>3</v>
      </c>
      <c r="B484" s="28" t="s">
        <v>3</v>
      </c>
      <c r="C484" s="28" t="s">
        <v>422</v>
      </c>
      <c r="D484" s="54">
        <f>SUBTOTAL(9, D471:D483)</f>
        <v>0</v>
      </c>
      <c r="E484" s="54">
        <f>SUBTOTAL(9, E471:E483)</f>
        <v>0</v>
      </c>
      <c r="F484" s="54">
        <f>SUBTOTAL(9, F471:F483)</f>
        <v>0</v>
      </c>
      <c r="G484" s="54">
        <f>IF(E484&lt;&gt;0, ((D484-E484)/E484)*100, 0)</f>
        <v>0</v>
      </c>
    </row>
    <row r="485" spans="1:7" customFormat="1" ht="15.75" thickTop="1" x14ac:dyDescent="0.25">
      <c r="D485" s="48"/>
      <c r="E485" s="48"/>
      <c r="F485" s="48"/>
      <c r="G485" s="48"/>
    </row>
    <row r="486" spans="1:7" x14ac:dyDescent="0.2">
      <c r="A486" s="27" t="s">
        <v>200</v>
      </c>
      <c r="B486" s="27" t="s">
        <v>38</v>
      </c>
      <c r="C486" s="27" t="s">
        <v>410</v>
      </c>
      <c r="D486" s="55">
        <v>0</v>
      </c>
      <c r="E486" s="55">
        <v>0</v>
      </c>
      <c r="F486" s="55">
        <f>D486-E486</f>
        <v>0</v>
      </c>
      <c r="G486" s="55">
        <f>IF(E486&lt;&gt;0, ((D486-E486)/E486)*100, 0)</f>
        <v>0</v>
      </c>
    </row>
    <row r="487" spans="1:7" x14ac:dyDescent="0.2">
      <c r="A487" s="27" t="s">
        <v>200</v>
      </c>
      <c r="B487" s="27" t="s">
        <v>38</v>
      </c>
      <c r="C487" s="27" t="s">
        <v>411</v>
      </c>
      <c r="D487" s="55">
        <v>0</v>
      </c>
      <c r="E487" s="55">
        <v>0</v>
      </c>
      <c r="F487" s="55">
        <f>D487-E487</f>
        <v>0</v>
      </c>
      <c r="G487" s="55">
        <f>IF(E487&lt;&gt;0, ((D487-E487)/E487)*100, 0)</f>
        <v>0</v>
      </c>
    </row>
    <row r="488" spans="1:7" x14ac:dyDescent="0.2">
      <c r="A488" s="27" t="s">
        <v>200</v>
      </c>
      <c r="B488" s="27" t="s">
        <v>38</v>
      </c>
      <c r="C488" s="27" t="s">
        <v>412</v>
      </c>
      <c r="D488" s="55">
        <v>0</v>
      </c>
      <c r="E488" s="55">
        <v>0</v>
      </c>
      <c r="F488" s="55">
        <f>D488-E488</f>
        <v>0</v>
      </c>
      <c r="G488" s="55">
        <f>IF(E488&lt;&gt;0, ((D488-E488)/E488)*100, 0)</f>
        <v>0</v>
      </c>
    </row>
    <row r="489" spans="1:7" x14ac:dyDescent="0.2">
      <c r="A489" s="27" t="s">
        <v>200</v>
      </c>
      <c r="B489" s="27" t="s">
        <v>38</v>
      </c>
      <c r="C489" s="27" t="s">
        <v>413</v>
      </c>
      <c r="D489" s="55">
        <v>0</v>
      </c>
      <c r="E489" s="55">
        <v>0</v>
      </c>
      <c r="F489" s="55">
        <f>D489-E489</f>
        <v>0</v>
      </c>
      <c r="G489" s="55">
        <f>IF(E489&lt;&gt;0, ((D489-E489)/E489)*100, 0)</f>
        <v>0</v>
      </c>
    </row>
    <row r="490" spans="1:7" x14ac:dyDescent="0.2">
      <c r="A490" s="27" t="s">
        <v>200</v>
      </c>
      <c r="B490" s="27" t="s">
        <v>38</v>
      </c>
      <c r="C490" s="27" t="s">
        <v>414</v>
      </c>
      <c r="D490" s="55">
        <v>0</v>
      </c>
      <c r="E490" s="55">
        <v>0</v>
      </c>
      <c r="F490" s="55">
        <f>D490-E490</f>
        <v>0</v>
      </c>
      <c r="G490" s="55">
        <f>IF(E490&lt;&gt;0, ((D490-E490)/E490)*100, 0)</f>
        <v>0</v>
      </c>
    </row>
    <row r="491" spans="1:7" x14ac:dyDescent="0.2">
      <c r="A491" s="27" t="s">
        <v>200</v>
      </c>
      <c r="B491" s="27" t="s">
        <v>38</v>
      </c>
      <c r="C491" s="27" t="s">
        <v>415</v>
      </c>
      <c r="D491" s="55">
        <v>0</v>
      </c>
      <c r="E491" s="55">
        <v>0</v>
      </c>
      <c r="F491" s="55">
        <f>D491-E491</f>
        <v>0</v>
      </c>
      <c r="G491" s="55">
        <f>IF(E491&lt;&gt;0, ((D491-E491)/E491)*100, 0)</f>
        <v>0</v>
      </c>
    </row>
    <row r="492" spans="1:7" x14ac:dyDescent="0.2">
      <c r="A492" s="27" t="s">
        <v>200</v>
      </c>
      <c r="B492" s="27" t="s">
        <v>38</v>
      </c>
      <c r="C492" s="27" t="s">
        <v>416</v>
      </c>
      <c r="D492" s="55">
        <v>0</v>
      </c>
      <c r="E492" s="55">
        <v>0</v>
      </c>
      <c r="F492" s="55">
        <f>D492-E492</f>
        <v>0</v>
      </c>
      <c r="G492" s="55">
        <f>IF(E492&lt;&gt;0, ((D492-E492)/E492)*100, 0)</f>
        <v>0</v>
      </c>
    </row>
    <row r="493" spans="1:7" x14ac:dyDescent="0.2">
      <c r="A493" s="27" t="s">
        <v>200</v>
      </c>
      <c r="B493" s="27" t="s">
        <v>38</v>
      </c>
      <c r="C493" s="27" t="s">
        <v>417</v>
      </c>
      <c r="D493" s="55">
        <v>0</v>
      </c>
      <c r="E493" s="55">
        <v>0</v>
      </c>
      <c r="F493" s="55">
        <f>D493-E493</f>
        <v>0</v>
      </c>
      <c r="G493" s="55">
        <f>IF(E493&lt;&gt;0, ((D493-E493)/E493)*100, 0)</f>
        <v>0</v>
      </c>
    </row>
    <row r="494" spans="1:7" x14ac:dyDescent="0.2">
      <c r="A494" s="27" t="s">
        <v>200</v>
      </c>
      <c r="B494" s="27" t="s">
        <v>38</v>
      </c>
      <c r="C494" s="27" t="s">
        <v>418</v>
      </c>
      <c r="D494" s="55">
        <v>0</v>
      </c>
      <c r="E494" s="55">
        <v>0</v>
      </c>
      <c r="F494" s="55">
        <f>D494-E494</f>
        <v>0</v>
      </c>
      <c r="G494" s="55">
        <f>IF(E494&lt;&gt;0, ((D494-E494)/E494)*100, 0)</f>
        <v>0</v>
      </c>
    </row>
    <row r="495" spans="1:7" x14ac:dyDescent="0.2">
      <c r="A495" s="27" t="s">
        <v>200</v>
      </c>
      <c r="B495" s="27" t="s">
        <v>38</v>
      </c>
      <c r="C495" s="27" t="s">
        <v>419</v>
      </c>
      <c r="D495" s="55">
        <v>0</v>
      </c>
      <c r="E495" s="55">
        <v>0</v>
      </c>
      <c r="F495" s="55">
        <f>D495-E495</f>
        <v>0</v>
      </c>
      <c r="G495" s="55">
        <f>IF(E495&lt;&gt;0, ((D495-E495)/E495)*100, 0)</f>
        <v>0</v>
      </c>
    </row>
    <row r="496" spans="1:7" x14ac:dyDescent="0.2">
      <c r="A496" s="27" t="s">
        <v>200</v>
      </c>
      <c r="B496" s="27" t="s">
        <v>38</v>
      </c>
      <c r="C496" s="27" t="s">
        <v>420</v>
      </c>
      <c r="D496" s="55">
        <v>0</v>
      </c>
      <c r="E496" s="55">
        <v>0</v>
      </c>
      <c r="F496" s="55">
        <f>D496-E496</f>
        <v>0</v>
      </c>
      <c r="G496" s="55">
        <f>IF(E496&lt;&gt;0, ((D496-E496)/E496)*100, 0)</f>
        <v>0</v>
      </c>
    </row>
    <row r="497" spans="1:7" x14ac:dyDescent="0.2">
      <c r="A497" s="27" t="s">
        <v>200</v>
      </c>
      <c r="B497" s="27" t="s">
        <v>38</v>
      </c>
      <c r="C497" s="27" t="s">
        <v>421</v>
      </c>
      <c r="D497" s="55">
        <v>0</v>
      </c>
      <c r="E497" s="55">
        <v>0</v>
      </c>
      <c r="F497" s="55">
        <f>D497-E497</f>
        <v>0</v>
      </c>
      <c r="G497" s="55">
        <f>IF(E497&lt;&gt;0, ((D497-E497)/E497)*100, 0)</f>
        <v>0</v>
      </c>
    </row>
    <row r="498" spans="1:7" customFormat="1" ht="15" x14ac:dyDescent="0.25">
      <c r="D498" s="47"/>
      <c r="E498" s="47"/>
      <c r="F498" s="47"/>
      <c r="G498" s="47"/>
    </row>
    <row r="499" spans="1:7" s="29" customFormat="1" ht="12.75" thickBot="1" x14ac:dyDescent="0.25">
      <c r="A499" s="28" t="s">
        <v>3</v>
      </c>
      <c r="B499" s="28" t="s">
        <v>3</v>
      </c>
      <c r="C499" s="28" t="s">
        <v>422</v>
      </c>
      <c r="D499" s="54">
        <f>SUBTOTAL(9, D486:D498)</f>
        <v>0</v>
      </c>
      <c r="E499" s="54">
        <f>SUBTOTAL(9, E486:E498)</f>
        <v>0</v>
      </c>
      <c r="F499" s="54">
        <f>SUBTOTAL(9, F486:F498)</f>
        <v>0</v>
      </c>
      <c r="G499" s="54">
        <f>IF(E499&lt;&gt;0, ((D499-E499)/E499)*100, 0)</f>
        <v>0</v>
      </c>
    </row>
    <row r="500" spans="1:7" customFormat="1" ht="15.75" thickTop="1" x14ac:dyDescent="0.25">
      <c r="D500" s="48"/>
      <c r="E500" s="48"/>
      <c r="F500" s="48"/>
      <c r="G500" s="48"/>
    </row>
    <row r="501" spans="1:7" x14ac:dyDescent="0.2">
      <c r="A501" s="27" t="s">
        <v>201</v>
      </c>
      <c r="B501" s="27" t="s">
        <v>39</v>
      </c>
      <c r="C501" s="27" t="s">
        <v>410</v>
      </c>
      <c r="D501" s="55">
        <v>0</v>
      </c>
      <c r="E501" s="55">
        <v>0</v>
      </c>
      <c r="F501" s="55">
        <f>D501-E501</f>
        <v>0</v>
      </c>
      <c r="G501" s="55">
        <f>IF(E501&lt;&gt;0, ((D501-E501)/E501)*100, 0)</f>
        <v>0</v>
      </c>
    </row>
    <row r="502" spans="1:7" x14ac:dyDescent="0.2">
      <c r="A502" s="27" t="s">
        <v>201</v>
      </c>
      <c r="B502" s="27" t="s">
        <v>39</v>
      </c>
      <c r="C502" s="27" t="s">
        <v>411</v>
      </c>
      <c r="D502" s="55">
        <v>0</v>
      </c>
      <c r="E502" s="55">
        <v>0</v>
      </c>
      <c r="F502" s="55">
        <f>D502-E502</f>
        <v>0</v>
      </c>
      <c r="G502" s="55">
        <f>IF(E502&lt;&gt;0, ((D502-E502)/E502)*100, 0)</f>
        <v>0</v>
      </c>
    </row>
    <row r="503" spans="1:7" x14ac:dyDescent="0.2">
      <c r="A503" s="27" t="s">
        <v>201</v>
      </c>
      <c r="B503" s="27" t="s">
        <v>39</v>
      </c>
      <c r="C503" s="27" t="s">
        <v>412</v>
      </c>
      <c r="D503" s="55">
        <v>0</v>
      </c>
      <c r="E503" s="55">
        <v>0</v>
      </c>
      <c r="F503" s="55">
        <f>D503-E503</f>
        <v>0</v>
      </c>
      <c r="G503" s="55">
        <f>IF(E503&lt;&gt;0, ((D503-E503)/E503)*100, 0)</f>
        <v>0</v>
      </c>
    </row>
    <row r="504" spans="1:7" x14ac:dyDescent="0.2">
      <c r="A504" s="27" t="s">
        <v>201</v>
      </c>
      <c r="B504" s="27" t="s">
        <v>39</v>
      </c>
      <c r="C504" s="27" t="s">
        <v>413</v>
      </c>
      <c r="D504" s="55">
        <v>0</v>
      </c>
      <c r="E504" s="55">
        <v>0</v>
      </c>
      <c r="F504" s="55">
        <f>D504-E504</f>
        <v>0</v>
      </c>
      <c r="G504" s="55">
        <f>IF(E504&lt;&gt;0, ((D504-E504)/E504)*100, 0)</f>
        <v>0</v>
      </c>
    </row>
    <row r="505" spans="1:7" x14ac:dyDescent="0.2">
      <c r="A505" s="27" t="s">
        <v>201</v>
      </c>
      <c r="B505" s="27" t="s">
        <v>39</v>
      </c>
      <c r="C505" s="27" t="s">
        <v>414</v>
      </c>
      <c r="D505" s="55">
        <v>0</v>
      </c>
      <c r="E505" s="55">
        <v>0</v>
      </c>
      <c r="F505" s="55">
        <f>D505-E505</f>
        <v>0</v>
      </c>
      <c r="G505" s="55">
        <f>IF(E505&lt;&gt;0, ((D505-E505)/E505)*100, 0)</f>
        <v>0</v>
      </c>
    </row>
    <row r="506" spans="1:7" x14ac:dyDescent="0.2">
      <c r="A506" s="27" t="s">
        <v>201</v>
      </c>
      <c r="B506" s="27" t="s">
        <v>39</v>
      </c>
      <c r="C506" s="27" t="s">
        <v>415</v>
      </c>
      <c r="D506" s="55">
        <v>0</v>
      </c>
      <c r="E506" s="55">
        <v>0</v>
      </c>
      <c r="F506" s="55">
        <f>D506-E506</f>
        <v>0</v>
      </c>
      <c r="G506" s="55">
        <f>IF(E506&lt;&gt;0, ((D506-E506)/E506)*100, 0)</f>
        <v>0</v>
      </c>
    </row>
    <row r="507" spans="1:7" x14ac:dyDescent="0.2">
      <c r="A507" s="27" t="s">
        <v>201</v>
      </c>
      <c r="B507" s="27" t="s">
        <v>39</v>
      </c>
      <c r="C507" s="27" t="s">
        <v>416</v>
      </c>
      <c r="D507" s="55">
        <v>0</v>
      </c>
      <c r="E507" s="55">
        <v>0</v>
      </c>
      <c r="F507" s="55">
        <f>D507-E507</f>
        <v>0</v>
      </c>
      <c r="G507" s="55">
        <f>IF(E507&lt;&gt;0, ((D507-E507)/E507)*100, 0)</f>
        <v>0</v>
      </c>
    </row>
    <row r="508" spans="1:7" x14ac:dyDescent="0.2">
      <c r="A508" s="27" t="s">
        <v>201</v>
      </c>
      <c r="B508" s="27" t="s">
        <v>39</v>
      </c>
      <c r="C508" s="27" t="s">
        <v>417</v>
      </c>
      <c r="D508" s="55">
        <v>0</v>
      </c>
      <c r="E508" s="55">
        <v>0</v>
      </c>
      <c r="F508" s="55">
        <f>D508-E508</f>
        <v>0</v>
      </c>
      <c r="G508" s="55">
        <f>IF(E508&lt;&gt;0, ((D508-E508)/E508)*100, 0)</f>
        <v>0</v>
      </c>
    </row>
    <row r="509" spans="1:7" x14ac:dyDescent="0.2">
      <c r="A509" s="27" t="s">
        <v>201</v>
      </c>
      <c r="B509" s="27" t="s">
        <v>39</v>
      </c>
      <c r="C509" s="27" t="s">
        <v>418</v>
      </c>
      <c r="D509" s="55">
        <v>0</v>
      </c>
      <c r="E509" s="55">
        <v>0</v>
      </c>
      <c r="F509" s="55">
        <f>D509-E509</f>
        <v>0</v>
      </c>
      <c r="G509" s="55">
        <f>IF(E509&lt;&gt;0, ((D509-E509)/E509)*100, 0)</f>
        <v>0</v>
      </c>
    </row>
    <row r="510" spans="1:7" x14ac:dyDescent="0.2">
      <c r="A510" s="27" t="s">
        <v>201</v>
      </c>
      <c r="B510" s="27" t="s">
        <v>39</v>
      </c>
      <c r="C510" s="27" t="s">
        <v>419</v>
      </c>
      <c r="D510" s="55">
        <v>0</v>
      </c>
      <c r="E510" s="55">
        <v>0</v>
      </c>
      <c r="F510" s="55">
        <f>D510-E510</f>
        <v>0</v>
      </c>
      <c r="G510" s="55">
        <f>IF(E510&lt;&gt;0, ((D510-E510)/E510)*100, 0)</f>
        <v>0</v>
      </c>
    </row>
    <row r="511" spans="1:7" x14ac:dyDescent="0.2">
      <c r="A511" s="27" t="s">
        <v>201</v>
      </c>
      <c r="B511" s="27" t="s">
        <v>39</v>
      </c>
      <c r="C511" s="27" t="s">
        <v>420</v>
      </c>
      <c r="D511" s="55">
        <v>0</v>
      </c>
      <c r="E511" s="55">
        <v>0</v>
      </c>
      <c r="F511" s="55">
        <f>D511-E511</f>
        <v>0</v>
      </c>
      <c r="G511" s="55">
        <f>IF(E511&lt;&gt;0, ((D511-E511)/E511)*100, 0)</f>
        <v>0</v>
      </c>
    </row>
    <row r="512" spans="1:7" x14ac:dyDescent="0.2">
      <c r="A512" s="27" t="s">
        <v>201</v>
      </c>
      <c r="B512" s="27" t="s">
        <v>39</v>
      </c>
      <c r="C512" s="27" t="s">
        <v>421</v>
      </c>
      <c r="D512" s="55">
        <v>0</v>
      </c>
      <c r="E512" s="55">
        <v>0</v>
      </c>
      <c r="F512" s="55">
        <f>D512-E512</f>
        <v>0</v>
      </c>
      <c r="G512" s="55">
        <f>IF(E512&lt;&gt;0, ((D512-E512)/E512)*100, 0)</f>
        <v>0</v>
      </c>
    </row>
    <row r="513" spans="1:7" customFormat="1" ht="15" x14ac:dyDescent="0.25">
      <c r="D513" s="47"/>
      <c r="E513" s="47"/>
      <c r="F513" s="47"/>
      <c r="G513" s="47"/>
    </row>
    <row r="514" spans="1:7" s="29" customFormat="1" ht="12.75" thickBot="1" x14ac:dyDescent="0.25">
      <c r="A514" s="28" t="s">
        <v>3</v>
      </c>
      <c r="B514" s="28" t="s">
        <v>3</v>
      </c>
      <c r="C514" s="28" t="s">
        <v>422</v>
      </c>
      <c r="D514" s="54">
        <f>SUBTOTAL(9, D501:D513)</f>
        <v>0</v>
      </c>
      <c r="E514" s="54">
        <f>SUBTOTAL(9, E501:E513)</f>
        <v>0</v>
      </c>
      <c r="F514" s="54">
        <f>SUBTOTAL(9, F501:F513)</f>
        <v>0</v>
      </c>
      <c r="G514" s="54">
        <f>IF(E514&lt;&gt;0, ((D514-E514)/E514)*100, 0)</f>
        <v>0</v>
      </c>
    </row>
    <row r="515" spans="1:7" customFormat="1" ht="15.75" thickTop="1" x14ac:dyDescent="0.25">
      <c r="D515" s="48"/>
      <c r="E515" s="48"/>
      <c r="F515" s="48"/>
      <c r="G515" s="48"/>
    </row>
    <row r="516" spans="1:7" x14ac:dyDescent="0.2">
      <c r="A516" s="27" t="s">
        <v>202</v>
      </c>
      <c r="B516" s="27" t="s">
        <v>40</v>
      </c>
      <c r="C516" s="27" t="s">
        <v>410</v>
      </c>
      <c r="D516" s="55">
        <v>0</v>
      </c>
      <c r="E516" s="55">
        <v>0</v>
      </c>
      <c r="F516" s="55">
        <f>D516-E516</f>
        <v>0</v>
      </c>
      <c r="G516" s="55">
        <f>IF(E516&lt;&gt;0, ((D516-E516)/E516)*100, 0)</f>
        <v>0</v>
      </c>
    </row>
    <row r="517" spans="1:7" x14ac:dyDescent="0.2">
      <c r="A517" s="27" t="s">
        <v>202</v>
      </c>
      <c r="B517" s="27" t="s">
        <v>40</v>
      </c>
      <c r="C517" s="27" t="s">
        <v>411</v>
      </c>
      <c r="D517" s="55">
        <v>0</v>
      </c>
      <c r="E517" s="55">
        <v>0</v>
      </c>
      <c r="F517" s="55">
        <f>D517-E517</f>
        <v>0</v>
      </c>
      <c r="G517" s="55">
        <f>IF(E517&lt;&gt;0, ((D517-E517)/E517)*100, 0)</f>
        <v>0</v>
      </c>
    </row>
    <row r="518" spans="1:7" x14ac:dyDescent="0.2">
      <c r="A518" s="27" t="s">
        <v>202</v>
      </c>
      <c r="B518" s="27" t="s">
        <v>40</v>
      </c>
      <c r="C518" s="27" t="s">
        <v>412</v>
      </c>
      <c r="D518" s="55">
        <v>0</v>
      </c>
      <c r="E518" s="55">
        <v>0</v>
      </c>
      <c r="F518" s="55">
        <f>D518-E518</f>
        <v>0</v>
      </c>
      <c r="G518" s="55">
        <f>IF(E518&lt;&gt;0, ((D518-E518)/E518)*100, 0)</f>
        <v>0</v>
      </c>
    </row>
    <row r="519" spans="1:7" x14ac:dyDescent="0.2">
      <c r="A519" s="27" t="s">
        <v>202</v>
      </c>
      <c r="B519" s="27" t="s">
        <v>40</v>
      </c>
      <c r="C519" s="27" t="s">
        <v>413</v>
      </c>
      <c r="D519" s="55">
        <v>0</v>
      </c>
      <c r="E519" s="55">
        <v>0</v>
      </c>
      <c r="F519" s="55">
        <f>D519-E519</f>
        <v>0</v>
      </c>
      <c r="G519" s="55">
        <f>IF(E519&lt;&gt;0, ((D519-E519)/E519)*100, 0)</f>
        <v>0</v>
      </c>
    </row>
    <row r="520" spans="1:7" x14ac:dyDescent="0.2">
      <c r="A520" s="27" t="s">
        <v>202</v>
      </c>
      <c r="B520" s="27" t="s">
        <v>40</v>
      </c>
      <c r="C520" s="27" t="s">
        <v>414</v>
      </c>
      <c r="D520" s="55">
        <v>0</v>
      </c>
      <c r="E520" s="55">
        <v>0</v>
      </c>
      <c r="F520" s="55">
        <f>D520-E520</f>
        <v>0</v>
      </c>
      <c r="G520" s="55">
        <f>IF(E520&lt;&gt;0, ((D520-E520)/E520)*100, 0)</f>
        <v>0</v>
      </c>
    </row>
    <row r="521" spans="1:7" x14ac:dyDescent="0.2">
      <c r="A521" s="27" t="s">
        <v>202</v>
      </c>
      <c r="B521" s="27" t="s">
        <v>40</v>
      </c>
      <c r="C521" s="27" t="s">
        <v>415</v>
      </c>
      <c r="D521" s="55">
        <v>0</v>
      </c>
      <c r="E521" s="55">
        <v>0</v>
      </c>
      <c r="F521" s="55">
        <f>D521-E521</f>
        <v>0</v>
      </c>
      <c r="G521" s="55">
        <f>IF(E521&lt;&gt;0, ((D521-E521)/E521)*100, 0)</f>
        <v>0</v>
      </c>
    </row>
    <row r="522" spans="1:7" x14ac:dyDescent="0.2">
      <c r="A522" s="27" t="s">
        <v>202</v>
      </c>
      <c r="B522" s="27" t="s">
        <v>40</v>
      </c>
      <c r="C522" s="27" t="s">
        <v>416</v>
      </c>
      <c r="D522" s="55">
        <v>0</v>
      </c>
      <c r="E522" s="55">
        <v>0</v>
      </c>
      <c r="F522" s="55">
        <f>D522-E522</f>
        <v>0</v>
      </c>
      <c r="G522" s="55">
        <f>IF(E522&lt;&gt;0, ((D522-E522)/E522)*100, 0)</f>
        <v>0</v>
      </c>
    </row>
    <row r="523" spans="1:7" x14ac:dyDescent="0.2">
      <c r="A523" s="27" t="s">
        <v>202</v>
      </c>
      <c r="B523" s="27" t="s">
        <v>40</v>
      </c>
      <c r="C523" s="27" t="s">
        <v>417</v>
      </c>
      <c r="D523" s="55">
        <v>0</v>
      </c>
      <c r="E523" s="55">
        <v>0</v>
      </c>
      <c r="F523" s="55">
        <f>D523-E523</f>
        <v>0</v>
      </c>
      <c r="G523" s="55">
        <f>IF(E523&lt;&gt;0, ((D523-E523)/E523)*100, 0)</f>
        <v>0</v>
      </c>
    </row>
    <row r="524" spans="1:7" x14ac:dyDescent="0.2">
      <c r="A524" s="27" t="s">
        <v>202</v>
      </c>
      <c r="B524" s="27" t="s">
        <v>40</v>
      </c>
      <c r="C524" s="27" t="s">
        <v>418</v>
      </c>
      <c r="D524" s="55">
        <v>0</v>
      </c>
      <c r="E524" s="55">
        <v>0</v>
      </c>
      <c r="F524" s="55">
        <f>D524-E524</f>
        <v>0</v>
      </c>
      <c r="G524" s="55">
        <f>IF(E524&lt;&gt;0, ((D524-E524)/E524)*100, 0)</f>
        <v>0</v>
      </c>
    </row>
    <row r="525" spans="1:7" x14ac:dyDescent="0.2">
      <c r="A525" s="27" t="s">
        <v>202</v>
      </c>
      <c r="B525" s="27" t="s">
        <v>40</v>
      </c>
      <c r="C525" s="27" t="s">
        <v>419</v>
      </c>
      <c r="D525" s="55">
        <v>0</v>
      </c>
      <c r="E525" s="55">
        <v>0</v>
      </c>
      <c r="F525" s="55">
        <f>D525-E525</f>
        <v>0</v>
      </c>
      <c r="G525" s="55">
        <f>IF(E525&lt;&gt;0, ((D525-E525)/E525)*100, 0)</f>
        <v>0</v>
      </c>
    </row>
    <row r="526" spans="1:7" x14ac:dyDescent="0.2">
      <c r="A526" s="27" t="s">
        <v>202</v>
      </c>
      <c r="B526" s="27" t="s">
        <v>40</v>
      </c>
      <c r="C526" s="27" t="s">
        <v>420</v>
      </c>
      <c r="D526" s="55">
        <v>0</v>
      </c>
      <c r="E526" s="55">
        <v>0</v>
      </c>
      <c r="F526" s="55">
        <f>D526-E526</f>
        <v>0</v>
      </c>
      <c r="G526" s="55">
        <f>IF(E526&lt;&gt;0, ((D526-E526)/E526)*100, 0)</f>
        <v>0</v>
      </c>
    </row>
    <row r="527" spans="1:7" x14ac:dyDescent="0.2">
      <c r="A527" s="27" t="s">
        <v>202</v>
      </c>
      <c r="B527" s="27" t="s">
        <v>40</v>
      </c>
      <c r="C527" s="27" t="s">
        <v>421</v>
      </c>
      <c r="D527" s="55">
        <v>0</v>
      </c>
      <c r="E527" s="55">
        <v>0</v>
      </c>
      <c r="F527" s="55">
        <f>D527-E527</f>
        <v>0</v>
      </c>
      <c r="G527" s="55">
        <f>IF(E527&lt;&gt;0, ((D527-E527)/E527)*100, 0)</f>
        <v>0</v>
      </c>
    </row>
    <row r="528" spans="1:7" customFormat="1" ht="15" x14ac:dyDescent="0.25">
      <c r="D528" s="47"/>
      <c r="E528" s="47"/>
      <c r="F528" s="47"/>
      <c r="G528" s="47"/>
    </row>
    <row r="529" spans="1:7" s="29" customFormat="1" ht="12.75" thickBot="1" x14ac:dyDescent="0.25">
      <c r="A529" s="28" t="s">
        <v>3</v>
      </c>
      <c r="B529" s="28" t="s">
        <v>3</v>
      </c>
      <c r="C529" s="28" t="s">
        <v>422</v>
      </c>
      <c r="D529" s="54">
        <f>SUBTOTAL(9, D516:D528)</f>
        <v>0</v>
      </c>
      <c r="E529" s="54">
        <f>SUBTOTAL(9, E516:E528)</f>
        <v>0</v>
      </c>
      <c r="F529" s="54">
        <f>SUBTOTAL(9, F516:F528)</f>
        <v>0</v>
      </c>
      <c r="G529" s="54">
        <f>IF(E529&lt;&gt;0, ((D529-E529)/E529)*100, 0)</f>
        <v>0</v>
      </c>
    </row>
    <row r="530" spans="1:7" customFormat="1" ht="15.75" thickTop="1" x14ac:dyDescent="0.25">
      <c r="D530" s="48"/>
      <c r="E530" s="48"/>
      <c r="F530" s="48"/>
      <c r="G530" s="48"/>
    </row>
    <row r="531" spans="1:7" x14ac:dyDescent="0.2">
      <c r="A531" s="27" t="s">
        <v>203</v>
      </c>
      <c r="B531" s="27" t="s">
        <v>45</v>
      </c>
      <c r="C531" s="27" t="s">
        <v>410</v>
      </c>
      <c r="D531" s="55">
        <v>55703.35</v>
      </c>
      <c r="E531" s="55">
        <v>0</v>
      </c>
      <c r="F531" s="55">
        <f>D531-E531</f>
        <v>55703.35</v>
      </c>
      <c r="G531" s="55">
        <f>IF(E531&lt;&gt;0, ((D531-E531)/E531)*100, 0)</f>
        <v>0</v>
      </c>
    </row>
    <row r="532" spans="1:7" x14ac:dyDescent="0.2">
      <c r="A532" s="27" t="s">
        <v>203</v>
      </c>
      <c r="B532" s="27" t="s">
        <v>45</v>
      </c>
      <c r="C532" s="27" t="s">
        <v>411</v>
      </c>
      <c r="D532" s="55">
        <v>10748.53</v>
      </c>
      <c r="E532" s="55">
        <v>0</v>
      </c>
      <c r="F532" s="55">
        <f>D532-E532</f>
        <v>10748.53</v>
      </c>
      <c r="G532" s="55">
        <f>IF(E532&lt;&gt;0, ((D532-E532)/E532)*100, 0)</f>
        <v>0</v>
      </c>
    </row>
    <row r="533" spans="1:7" x14ac:dyDescent="0.2">
      <c r="A533" s="27" t="s">
        <v>203</v>
      </c>
      <c r="B533" s="27" t="s">
        <v>45</v>
      </c>
      <c r="C533" s="27" t="s">
        <v>412</v>
      </c>
      <c r="D533" s="55">
        <v>10497.38</v>
      </c>
      <c r="E533" s="55">
        <v>0</v>
      </c>
      <c r="F533" s="55">
        <f>D533-E533</f>
        <v>10497.38</v>
      </c>
      <c r="G533" s="55">
        <f>IF(E533&lt;&gt;0, ((D533-E533)/E533)*100, 0)</f>
        <v>0</v>
      </c>
    </row>
    <row r="534" spans="1:7" x14ac:dyDescent="0.2">
      <c r="A534" s="27" t="s">
        <v>203</v>
      </c>
      <c r="B534" s="27" t="s">
        <v>45</v>
      </c>
      <c r="C534" s="27" t="s">
        <v>413</v>
      </c>
      <c r="D534" s="55">
        <v>0</v>
      </c>
      <c r="E534" s="55">
        <v>0</v>
      </c>
      <c r="F534" s="55">
        <f>D534-E534</f>
        <v>0</v>
      </c>
      <c r="G534" s="55">
        <f>IF(E534&lt;&gt;0, ((D534-E534)/E534)*100, 0)</f>
        <v>0</v>
      </c>
    </row>
    <row r="535" spans="1:7" x14ac:dyDescent="0.2">
      <c r="A535" s="27" t="s">
        <v>203</v>
      </c>
      <c r="B535" s="27" t="s">
        <v>45</v>
      </c>
      <c r="C535" s="27" t="s">
        <v>414</v>
      </c>
      <c r="D535" s="55">
        <v>0</v>
      </c>
      <c r="E535" s="55">
        <v>0</v>
      </c>
      <c r="F535" s="55">
        <f>D535-E535</f>
        <v>0</v>
      </c>
      <c r="G535" s="55">
        <f>IF(E535&lt;&gt;0, ((D535-E535)/E535)*100, 0)</f>
        <v>0</v>
      </c>
    </row>
    <row r="536" spans="1:7" x14ac:dyDescent="0.2">
      <c r="A536" s="27" t="s">
        <v>203</v>
      </c>
      <c r="B536" s="27" t="s">
        <v>45</v>
      </c>
      <c r="C536" s="27" t="s">
        <v>415</v>
      </c>
      <c r="D536" s="55">
        <v>0</v>
      </c>
      <c r="E536" s="55">
        <v>0</v>
      </c>
      <c r="F536" s="55">
        <f>D536-E536</f>
        <v>0</v>
      </c>
      <c r="G536" s="55">
        <f>IF(E536&lt;&gt;0, ((D536-E536)/E536)*100, 0)</f>
        <v>0</v>
      </c>
    </row>
    <row r="537" spans="1:7" x14ac:dyDescent="0.2">
      <c r="A537" s="27" t="s">
        <v>203</v>
      </c>
      <c r="B537" s="27" t="s">
        <v>45</v>
      </c>
      <c r="C537" s="27" t="s">
        <v>416</v>
      </c>
      <c r="D537" s="55">
        <v>0</v>
      </c>
      <c r="E537" s="55">
        <v>0</v>
      </c>
      <c r="F537" s="55">
        <f>D537-E537</f>
        <v>0</v>
      </c>
      <c r="G537" s="55">
        <f>IF(E537&lt;&gt;0, ((D537-E537)/E537)*100, 0)</f>
        <v>0</v>
      </c>
    </row>
    <row r="538" spans="1:7" x14ac:dyDescent="0.2">
      <c r="A538" s="27" t="s">
        <v>203</v>
      </c>
      <c r="B538" s="27" t="s">
        <v>45</v>
      </c>
      <c r="C538" s="27" t="s">
        <v>417</v>
      </c>
      <c r="D538" s="55">
        <v>0</v>
      </c>
      <c r="E538" s="55">
        <v>0</v>
      </c>
      <c r="F538" s="55">
        <f>D538-E538</f>
        <v>0</v>
      </c>
      <c r="G538" s="55">
        <f>IF(E538&lt;&gt;0, ((D538-E538)/E538)*100, 0)</f>
        <v>0</v>
      </c>
    </row>
    <row r="539" spans="1:7" x14ac:dyDescent="0.2">
      <c r="A539" s="27" t="s">
        <v>203</v>
      </c>
      <c r="B539" s="27" t="s">
        <v>45</v>
      </c>
      <c r="C539" s="27" t="s">
        <v>418</v>
      </c>
      <c r="D539" s="55">
        <v>0</v>
      </c>
      <c r="E539" s="55">
        <v>0</v>
      </c>
      <c r="F539" s="55">
        <f>D539-E539</f>
        <v>0</v>
      </c>
      <c r="G539" s="55">
        <f>IF(E539&lt;&gt;0, ((D539-E539)/E539)*100, 0)</f>
        <v>0</v>
      </c>
    </row>
    <row r="540" spans="1:7" x14ac:dyDescent="0.2">
      <c r="A540" s="27" t="s">
        <v>203</v>
      </c>
      <c r="B540" s="27" t="s">
        <v>45</v>
      </c>
      <c r="C540" s="27" t="s">
        <v>419</v>
      </c>
      <c r="D540" s="55">
        <v>0</v>
      </c>
      <c r="E540" s="55">
        <v>0</v>
      </c>
      <c r="F540" s="55">
        <f>D540-E540</f>
        <v>0</v>
      </c>
      <c r="G540" s="55">
        <f>IF(E540&lt;&gt;0, ((D540-E540)/E540)*100, 0)</f>
        <v>0</v>
      </c>
    </row>
    <row r="541" spans="1:7" x14ac:dyDescent="0.2">
      <c r="A541" s="27" t="s">
        <v>203</v>
      </c>
      <c r="B541" s="27" t="s">
        <v>45</v>
      </c>
      <c r="C541" s="27" t="s">
        <v>420</v>
      </c>
      <c r="D541" s="55">
        <v>0</v>
      </c>
      <c r="E541" s="55">
        <v>0</v>
      </c>
      <c r="F541" s="55">
        <f>D541-E541</f>
        <v>0</v>
      </c>
      <c r="G541" s="55">
        <f>IF(E541&lt;&gt;0, ((D541-E541)/E541)*100, 0)</f>
        <v>0</v>
      </c>
    </row>
    <row r="542" spans="1:7" x14ac:dyDescent="0.2">
      <c r="A542" s="27" t="s">
        <v>203</v>
      </c>
      <c r="B542" s="27" t="s">
        <v>45</v>
      </c>
      <c r="C542" s="27" t="s">
        <v>421</v>
      </c>
      <c r="D542" s="55">
        <v>0</v>
      </c>
      <c r="E542" s="55">
        <v>0</v>
      </c>
      <c r="F542" s="55">
        <f>D542-E542</f>
        <v>0</v>
      </c>
      <c r="G542" s="55">
        <f>IF(E542&lt;&gt;0, ((D542-E542)/E542)*100, 0)</f>
        <v>0</v>
      </c>
    </row>
    <row r="543" spans="1:7" customFormat="1" ht="15" x14ac:dyDescent="0.25">
      <c r="D543" s="47"/>
      <c r="E543" s="47"/>
      <c r="F543" s="47"/>
      <c r="G543" s="47"/>
    </row>
    <row r="544" spans="1:7" s="29" customFormat="1" ht="12.75" thickBot="1" x14ac:dyDescent="0.25">
      <c r="A544" s="28" t="s">
        <v>3</v>
      </c>
      <c r="B544" s="28" t="s">
        <v>3</v>
      </c>
      <c r="C544" s="28" t="s">
        <v>422</v>
      </c>
      <c r="D544" s="54">
        <f>SUBTOTAL(9, D531:D543)</f>
        <v>76949.260000000009</v>
      </c>
      <c r="E544" s="54">
        <f>SUBTOTAL(9, E531:E543)</f>
        <v>0</v>
      </c>
      <c r="F544" s="54">
        <f>SUBTOTAL(9, F531:F543)</f>
        <v>76949.260000000009</v>
      </c>
      <c r="G544" s="54">
        <f>IF(E544&lt;&gt;0, ((D544-E544)/E544)*100, 0)</f>
        <v>0</v>
      </c>
    </row>
    <row r="545" spans="1:7" customFormat="1" ht="15.75" thickTop="1" x14ac:dyDescent="0.25">
      <c r="D545" s="48"/>
      <c r="E545" s="48"/>
      <c r="F545" s="48"/>
      <c r="G545" s="48"/>
    </row>
    <row r="546" spans="1:7" x14ac:dyDescent="0.2">
      <c r="A546" s="27" t="s">
        <v>204</v>
      </c>
      <c r="B546" s="27" t="s">
        <v>46</v>
      </c>
      <c r="C546" s="27" t="s">
        <v>410</v>
      </c>
      <c r="D546" s="55">
        <v>0</v>
      </c>
      <c r="E546" s="55">
        <v>0</v>
      </c>
      <c r="F546" s="55">
        <f>D546-E546</f>
        <v>0</v>
      </c>
      <c r="G546" s="55">
        <f>IF(E546&lt;&gt;0, ((D546-E546)/E546)*100, 0)</f>
        <v>0</v>
      </c>
    </row>
    <row r="547" spans="1:7" x14ac:dyDescent="0.2">
      <c r="A547" s="27" t="s">
        <v>204</v>
      </c>
      <c r="B547" s="27" t="s">
        <v>46</v>
      </c>
      <c r="C547" s="27" t="s">
        <v>411</v>
      </c>
      <c r="D547" s="55">
        <v>0</v>
      </c>
      <c r="E547" s="55">
        <v>0</v>
      </c>
      <c r="F547" s="55">
        <f>D547-E547</f>
        <v>0</v>
      </c>
      <c r="G547" s="55">
        <f>IF(E547&lt;&gt;0, ((D547-E547)/E547)*100, 0)</f>
        <v>0</v>
      </c>
    </row>
    <row r="548" spans="1:7" x14ac:dyDescent="0.2">
      <c r="A548" s="27" t="s">
        <v>204</v>
      </c>
      <c r="B548" s="27" t="s">
        <v>46</v>
      </c>
      <c r="C548" s="27" t="s">
        <v>412</v>
      </c>
      <c r="D548" s="55">
        <v>0</v>
      </c>
      <c r="E548" s="55">
        <v>0</v>
      </c>
      <c r="F548" s="55">
        <f>D548-E548</f>
        <v>0</v>
      </c>
      <c r="G548" s="55">
        <f>IF(E548&lt;&gt;0, ((D548-E548)/E548)*100, 0)</f>
        <v>0</v>
      </c>
    </row>
    <row r="549" spans="1:7" x14ac:dyDescent="0.2">
      <c r="A549" s="27" t="s">
        <v>204</v>
      </c>
      <c r="B549" s="27" t="s">
        <v>46</v>
      </c>
      <c r="C549" s="27" t="s">
        <v>413</v>
      </c>
      <c r="D549" s="55">
        <v>0</v>
      </c>
      <c r="E549" s="55">
        <v>0</v>
      </c>
      <c r="F549" s="55">
        <f>D549-E549</f>
        <v>0</v>
      </c>
      <c r="G549" s="55">
        <f>IF(E549&lt;&gt;0, ((D549-E549)/E549)*100, 0)</f>
        <v>0</v>
      </c>
    </row>
    <row r="550" spans="1:7" x14ac:dyDescent="0.2">
      <c r="A550" s="27" t="s">
        <v>204</v>
      </c>
      <c r="B550" s="27" t="s">
        <v>46</v>
      </c>
      <c r="C550" s="27" t="s">
        <v>414</v>
      </c>
      <c r="D550" s="55">
        <v>0</v>
      </c>
      <c r="E550" s="55">
        <v>0</v>
      </c>
      <c r="F550" s="55">
        <f>D550-E550</f>
        <v>0</v>
      </c>
      <c r="G550" s="55">
        <f>IF(E550&lt;&gt;0, ((D550-E550)/E550)*100, 0)</f>
        <v>0</v>
      </c>
    </row>
    <row r="551" spans="1:7" x14ac:dyDescent="0.2">
      <c r="A551" s="27" t="s">
        <v>204</v>
      </c>
      <c r="B551" s="27" t="s">
        <v>46</v>
      </c>
      <c r="C551" s="27" t="s">
        <v>415</v>
      </c>
      <c r="D551" s="55">
        <v>0</v>
      </c>
      <c r="E551" s="55">
        <v>0</v>
      </c>
      <c r="F551" s="55">
        <f>D551-E551</f>
        <v>0</v>
      </c>
      <c r="G551" s="55">
        <f>IF(E551&lt;&gt;0, ((D551-E551)/E551)*100, 0)</f>
        <v>0</v>
      </c>
    </row>
    <row r="552" spans="1:7" x14ac:dyDescent="0.2">
      <c r="A552" s="27" t="s">
        <v>204</v>
      </c>
      <c r="B552" s="27" t="s">
        <v>46</v>
      </c>
      <c r="C552" s="27" t="s">
        <v>416</v>
      </c>
      <c r="D552" s="55">
        <v>0</v>
      </c>
      <c r="E552" s="55">
        <v>0</v>
      </c>
      <c r="F552" s="55">
        <f>D552-E552</f>
        <v>0</v>
      </c>
      <c r="G552" s="55">
        <f>IF(E552&lt;&gt;0, ((D552-E552)/E552)*100, 0)</f>
        <v>0</v>
      </c>
    </row>
    <row r="553" spans="1:7" x14ac:dyDescent="0.2">
      <c r="A553" s="27" t="s">
        <v>204</v>
      </c>
      <c r="B553" s="27" t="s">
        <v>46</v>
      </c>
      <c r="C553" s="27" t="s">
        <v>417</v>
      </c>
      <c r="D553" s="55">
        <v>0</v>
      </c>
      <c r="E553" s="55">
        <v>0</v>
      </c>
      <c r="F553" s="55">
        <f>D553-E553</f>
        <v>0</v>
      </c>
      <c r="G553" s="55">
        <f>IF(E553&lt;&gt;0, ((D553-E553)/E553)*100, 0)</f>
        <v>0</v>
      </c>
    </row>
    <row r="554" spans="1:7" x14ac:dyDescent="0.2">
      <c r="A554" s="27" t="s">
        <v>204</v>
      </c>
      <c r="B554" s="27" t="s">
        <v>46</v>
      </c>
      <c r="C554" s="27" t="s">
        <v>418</v>
      </c>
      <c r="D554" s="55">
        <v>0</v>
      </c>
      <c r="E554" s="55">
        <v>0</v>
      </c>
      <c r="F554" s="55">
        <f>D554-E554</f>
        <v>0</v>
      </c>
      <c r="G554" s="55">
        <f>IF(E554&lt;&gt;0, ((D554-E554)/E554)*100, 0)</f>
        <v>0</v>
      </c>
    </row>
    <row r="555" spans="1:7" x14ac:dyDescent="0.2">
      <c r="A555" s="27" t="s">
        <v>204</v>
      </c>
      <c r="B555" s="27" t="s">
        <v>46</v>
      </c>
      <c r="C555" s="27" t="s">
        <v>419</v>
      </c>
      <c r="D555" s="55">
        <v>0</v>
      </c>
      <c r="E555" s="55">
        <v>0</v>
      </c>
      <c r="F555" s="55">
        <f>D555-E555</f>
        <v>0</v>
      </c>
      <c r="G555" s="55">
        <f>IF(E555&lt;&gt;0, ((D555-E555)/E555)*100, 0)</f>
        <v>0</v>
      </c>
    </row>
    <row r="556" spans="1:7" x14ac:dyDescent="0.2">
      <c r="A556" s="27" t="s">
        <v>204</v>
      </c>
      <c r="B556" s="27" t="s">
        <v>46</v>
      </c>
      <c r="C556" s="27" t="s">
        <v>420</v>
      </c>
      <c r="D556" s="55">
        <v>0</v>
      </c>
      <c r="E556" s="55">
        <v>0</v>
      </c>
      <c r="F556" s="55">
        <f>D556-E556</f>
        <v>0</v>
      </c>
      <c r="G556" s="55">
        <f>IF(E556&lt;&gt;0, ((D556-E556)/E556)*100, 0)</f>
        <v>0</v>
      </c>
    </row>
    <row r="557" spans="1:7" x14ac:dyDescent="0.2">
      <c r="A557" s="27" t="s">
        <v>204</v>
      </c>
      <c r="B557" s="27" t="s">
        <v>46</v>
      </c>
      <c r="C557" s="27" t="s">
        <v>421</v>
      </c>
      <c r="D557" s="55">
        <v>0</v>
      </c>
      <c r="E557" s="55">
        <v>0</v>
      </c>
      <c r="F557" s="55">
        <f>D557-E557</f>
        <v>0</v>
      </c>
      <c r="G557" s="55">
        <f>IF(E557&lt;&gt;0, ((D557-E557)/E557)*100, 0)</f>
        <v>0</v>
      </c>
    </row>
    <row r="558" spans="1:7" customFormat="1" ht="15" x14ac:dyDescent="0.25">
      <c r="D558" s="47"/>
      <c r="E558" s="47"/>
      <c r="F558" s="47"/>
      <c r="G558" s="47"/>
    </row>
    <row r="559" spans="1:7" s="29" customFormat="1" ht="12.75" thickBot="1" x14ac:dyDescent="0.25">
      <c r="A559" s="28" t="s">
        <v>3</v>
      </c>
      <c r="B559" s="28" t="s">
        <v>3</v>
      </c>
      <c r="C559" s="28" t="s">
        <v>422</v>
      </c>
      <c r="D559" s="54">
        <f>SUBTOTAL(9, D546:D558)</f>
        <v>0</v>
      </c>
      <c r="E559" s="54">
        <f>SUBTOTAL(9, E546:E558)</f>
        <v>0</v>
      </c>
      <c r="F559" s="54">
        <f>SUBTOTAL(9, F546:F558)</f>
        <v>0</v>
      </c>
      <c r="G559" s="54">
        <f>IF(E559&lt;&gt;0, ((D559-E559)/E559)*100, 0)</f>
        <v>0</v>
      </c>
    </row>
    <row r="560" spans="1:7" customFormat="1" ht="15.75" thickTop="1" x14ac:dyDescent="0.25">
      <c r="D560" s="48"/>
      <c r="E560" s="48"/>
      <c r="F560" s="48"/>
      <c r="G560" s="48"/>
    </row>
    <row r="561" spans="1:7" x14ac:dyDescent="0.2">
      <c r="A561" s="27" t="s">
        <v>205</v>
      </c>
      <c r="B561" s="27" t="s">
        <v>47</v>
      </c>
      <c r="C561" s="27" t="s">
        <v>410</v>
      </c>
      <c r="D561" s="55">
        <v>6472.98</v>
      </c>
      <c r="E561" s="55">
        <v>0</v>
      </c>
      <c r="F561" s="55">
        <f>D561-E561</f>
        <v>6472.98</v>
      </c>
      <c r="G561" s="55">
        <f>IF(E561&lt;&gt;0, ((D561-E561)/E561)*100, 0)</f>
        <v>0</v>
      </c>
    </row>
    <row r="562" spans="1:7" x14ac:dyDescent="0.2">
      <c r="A562" s="27" t="s">
        <v>205</v>
      </c>
      <c r="B562" s="27" t="s">
        <v>47</v>
      </c>
      <c r="C562" s="27" t="s">
        <v>411</v>
      </c>
      <c r="D562" s="55">
        <v>4763.84</v>
      </c>
      <c r="E562" s="55">
        <v>0</v>
      </c>
      <c r="F562" s="55">
        <f>D562-E562</f>
        <v>4763.84</v>
      </c>
      <c r="G562" s="55">
        <f>IF(E562&lt;&gt;0, ((D562-E562)/E562)*100, 0)</f>
        <v>0</v>
      </c>
    </row>
    <row r="563" spans="1:7" x14ac:dyDescent="0.2">
      <c r="A563" s="27" t="s">
        <v>205</v>
      </c>
      <c r="B563" s="27" t="s">
        <v>47</v>
      </c>
      <c r="C563" s="27" t="s">
        <v>412</v>
      </c>
      <c r="D563" s="55">
        <v>4375.97</v>
      </c>
      <c r="E563" s="55">
        <v>0</v>
      </c>
      <c r="F563" s="55">
        <f>D563-E563</f>
        <v>4375.97</v>
      </c>
      <c r="G563" s="55">
        <f>IF(E563&lt;&gt;0, ((D563-E563)/E563)*100, 0)</f>
        <v>0</v>
      </c>
    </row>
    <row r="564" spans="1:7" x14ac:dyDescent="0.2">
      <c r="A564" s="27" t="s">
        <v>205</v>
      </c>
      <c r="B564" s="27" t="s">
        <v>47</v>
      </c>
      <c r="C564" s="27" t="s">
        <v>413</v>
      </c>
      <c r="D564" s="55">
        <v>0</v>
      </c>
      <c r="E564" s="55">
        <v>0</v>
      </c>
      <c r="F564" s="55">
        <f>D564-E564</f>
        <v>0</v>
      </c>
      <c r="G564" s="55">
        <f>IF(E564&lt;&gt;0, ((D564-E564)/E564)*100, 0)</f>
        <v>0</v>
      </c>
    </row>
    <row r="565" spans="1:7" x14ac:dyDescent="0.2">
      <c r="A565" s="27" t="s">
        <v>205</v>
      </c>
      <c r="B565" s="27" t="s">
        <v>47</v>
      </c>
      <c r="C565" s="27" t="s">
        <v>414</v>
      </c>
      <c r="D565" s="55">
        <v>0</v>
      </c>
      <c r="E565" s="55">
        <v>0</v>
      </c>
      <c r="F565" s="55">
        <f>D565-E565</f>
        <v>0</v>
      </c>
      <c r="G565" s="55">
        <f>IF(E565&lt;&gt;0, ((D565-E565)/E565)*100, 0)</f>
        <v>0</v>
      </c>
    </row>
    <row r="566" spans="1:7" x14ac:dyDescent="0.2">
      <c r="A566" s="27" t="s">
        <v>205</v>
      </c>
      <c r="B566" s="27" t="s">
        <v>47</v>
      </c>
      <c r="C566" s="27" t="s">
        <v>415</v>
      </c>
      <c r="D566" s="55">
        <v>0</v>
      </c>
      <c r="E566" s="55">
        <v>0</v>
      </c>
      <c r="F566" s="55">
        <f>D566-E566</f>
        <v>0</v>
      </c>
      <c r="G566" s="55">
        <f>IF(E566&lt;&gt;0, ((D566-E566)/E566)*100, 0)</f>
        <v>0</v>
      </c>
    </row>
    <row r="567" spans="1:7" x14ac:dyDescent="0.2">
      <c r="A567" s="27" t="s">
        <v>205</v>
      </c>
      <c r="B567" s="27" t="s">
        <v>47</v>
      </c>
      <c r="C567" s="27" t="s">
        <v>416</v>
      </c>
      <c r="D567" s="55">
        <v>0</v>
      </c>
      <c r="E567" s="55">
        <v>0</v>
      </c>
      <c r="F567" s="55">
        <f>D567-E567</f>
        <v>0</v>
      </c>
      <c r="G567" s="55">
        <f>IF(E567&lt;&gt;0, ((D567-E567)/E567)*100, 0)</f>
        <v>0</v>
      </c>
    </row>
    <row r="568" spans="1:7" x14ac:dyDescent="0.2">
      <c r="A568" s="27" t="s">
        <v>205</v>
      </c>
      <c r="B568" s="27" t="s">
        <v>47</v>
      </c>
      <c r="C568" s="27" t="s">
        <v>417</v>
      </c>
      <c r="D568" s="55">
        <v>0</v>
      </c>
      <c r="E568" s="55">
        <v>0</v>
      </c>
      <c r="F568" s="55">
        <f>D568-E568</f>
        <v>0</v>
      </c>
      <c r="G568" s="55">
        <f>IF(E568&lt;&gt;0, ((D568-E568)/E568)*100, 0)</f>
        <v>0</v>
      </c>
    </row>
    <row r="569" spans="1:7" x14ac:dyDescent="0.2">
      <c r="A569" s="27" t="s">
        <v>205</v>
      </c>
      <c r="B569" s="27" t="s">
        <v>47</v>
      </c>
      <c r="C569" s="27" t="s">
        <v>418</v>
      </c>
      <c r="D569" s="55">
        <v>0</v>
      </c>
      <c r="E569" s="55">
        <v>0</v>
      </c>
      <c r="F569" s="55">
        <f>D569-E569</f>
        <v>0</v>
      </c>
      <c r="G569" s="55">
        <f>IF(E569&lt;&gt;0, ((D569-E569)/E569)*100, 0)</f>
        <v>0</v>
      </c>
    </row>
    <row r="570" spans="1:7" x14ac:dyDescent="0.2">
      <c r="A570" s="27" t="s">
        <v>205</v>
      </c>
      <c r="B570" s="27" t="s">
        <v>47</v>
      </c>
      <c r="C570" s="27" t="s">
        <v>419</v>
      </c>
      <c r="D570" s="55">
        <v>0</v>
      </c>
      <c r="E570" s="55">
        <v>0</v>
      </c>
      <c r="F570" s="55">
        <f>D570-E570</f>
        <v>0</v>
      </c>
      <c r="G570" s="55">
        <f>IF(E570&lt;&gt;0, ((D570-E570)/E570)*100, 0)</f>
        <v>0</v>
      </c>
    </row>
    <row r="571" spans="1:7" x14ac:dyDescent="0.2">
      <c r="A571" s="27" t="s">
        <v>205</v>
      </c>
      <c r="B571" s="27" t="s">
        <v>47</v>
      </c>
      <c r="C571" s="27" t="s">
        <v>420</v>
      </c>
      <c r="D571" s="55">
        <v>0</v>
      </c>
      <c r="E571" s="55">
        <v>0</v>
      </c>
      <c r="F571" s="55">
        <f>D571-E571</f>
        <v>0</v>
      </c>
      <c r="G571" s="55">
        <f>IF(E571&lt;&gt;0, ((D571-E571)/E571)*100, 0)</f>
        <v>0</v>
      </c>
    </row>
    <row r="572" spans="1:7" x14ac:dyDescent="0.2">
      <c r="A572" s="27" t="s">
        <v>205</v>
      </c>
      <c r="B572" s="27" t="s">
        <v>47</v>
      </c>
      <c r="C572" s="27" t="s">
        <v>421</v>
      </c>
      <c r="D572" s="55">
        <v>0</v>
      </c>
      <c r="E572" s="55">
        <v>0</v>
      </c>
      <c r="F572" s="55">
        <f>D572-E572</f>
        <v>0</v>
      </c>
      <c r="G572" s="55">
        <f>IF(E572&lt;&gt;0, ((D572-E572)/E572)*100, 0)</f>
        <v>0</v>
      </c>
    </row>
    <row r="573" spans="1:7" customFormat="1" ht="15" x14ac:dyDescent="0.25">
      <c r="D573" s="47"/>
      <c r="E573" s="47"/>
      <c r="F573" s="47"/>
      <c r="G573" s="47"/>
    </row>
    <row r="574" spans="1:7" s="29" customFormat="1" ht="12.75" thickBot="1" x14ac:dyDescent="0.25">
      <c r="A574" s="28" t="s">
        <v>3</v>
      </c>
      <c r="B574" s="28" t="s">
        <v>3</v>
      </c>
      <c r="C574" s="28" t="s">
        <v>422</v>
      </c>
      <c r="D574" s="54">
        <f>SUBTOTAL(9, D561:D573)</f>
        <v>15612.79</v>
      </c>
      <c r="E574" s="54">
        <f>SUBTOTAL(9, E561:E573)</f>
        <v>0</v>
      </c>
      <c r="F574" s="54">
        <f>SUBTOTAL(9, F561:F573)</f>
        <v>15612.79</v>
      </c>
      <c r="G574" s="54">
        <f>IF(E574&lt;&gt;0, ((D574-E574)/E574)*100, 0)</f>
        <v>0</v>
      </c>
    </row>
    <row r="575" spans="1:7" customFormat="1" ht="15.75" thickTop="1" x14ac:dyDescent="0.25">
      <c r="D575" s="48"/>
      <c r="E575" s="48"/>
      <c r="F575" s="48"/>
      <c r="G575" s="48"/>
    </row>
    <row r="576" spans="1:7" x14ac:dyDescent="0.2">
      <c r="A576" s="27" t="s">
        <v>206</v>
      </c>
      <c r="B576" s="27" t="s">
        <v>48</v>
      </c>
      <c r="C576" s="27" t="s">
        <v>410</v>
      </c>
      <c r="D576" s="55">
        <v>0</v>
      </c>
      <c r="E576" s="55">
        <v>0</v>
      </c>
      <c r="F576" s="55">
        <f>D576-E576</f>
        <v>0</v>
      </c>
      <c r="G576" s="55">
        <f>IF(E576&lt;&gt;0, ((D576-E576)/E576)*100, 0)</f>
        <v>0</v>
      </c>
    </row>
    <row r="577" spans="1:7" x14ac:dyDescent="0.2">
      <c r="A577" s="27" t="s">
        <v>206</v>
      </c>
      <c r="B577" s="27" t="s">
        <v>48</v>
      </c>
      <c r="C577" s="27" t="s">
        <v>411</v>
      </c>
      <c r="D577" s="55">
        <v>0</v>
      </c>
      <c r="E577" s="55">
        <v>0</v>
      </c>
      <c r="F577" s="55">
        <f>D577-E577</f>
        <v>0</v>
      </c>
      <c r="G577" s="55">
        <f>IF(E577&lt;&gt;0, ((D577-E577)/E577)*100, 0)</f>
        <v>0</v>
      </c>
    </row>
    <row r="578" spans="1:7" x14ac:dyDescent="0.2">
      <c r="A578" s="27" t="s">
        <v>206</v>
      </c>
      <c r="B578" s="27" t="s">
        <v>48</v>
      </c>
      <c r="C578" s="27" t="s">
        <v>412</v>
      </c>
      <c r="D578" s="55">
        <v>0</v>
      </c>
      <c r="E578" s="55">
        <v>0</v>
      </c>
      <c r="F578" s="55">
        <f>D578-E578</f>
        <v>0</v>
      </c>
      <c r="G578" s="55">
        <f>IF(E578&lt;&gt;0, ((D578-E578)/E578)*100, 0)</f>
        <v>0</v>
      </c>
    </row>
    <row r="579" spans="1:7" x14ac:dyDescent="0.2">
      <c r="A579" s="27" t="s">
        <v>206</v>
      </c>
      <c r="B579" s="27" t="s">
        <v>48</v>
      </c>
      <c r="C579" s="27" t="s">
        <v>413</v>
      </c>
      <c r="D579" s="55">
        <v>0</v>
      </c>
      <c r="E579" s="55">
        <v>0</v>
      </c>
      <c r="F579" s="55">
        <f>D579-E579</f>
        <v>0</v>
      </c>
      <c r="G579" s="55">
        <f>IF(E579&lt;&gt;0, ((D579-E579)/E579)*100, 0)</f>
        <v>0</v>
      </c>
    </row>
    <row r="580" spans="1:7" x14ac:dyDescent="0.2">
      <c r="A580" s="27" t="s">
        <v>206</v>
      </c>
      <c r="B580" s="27" t="s">
        <v>48</v>
      </c>
      <c r="C580" s="27" t="s">
        <v>414</v>
      </c>
      <c r="D580" s="55">
        <v>0</v>
      </c>
      <c r="E580" s="55">
        <v>0</v>
      </c>
      <c r="F580" s="55">
        <f>D580-E580</f>
        <v>0</v>
      </c>
      <c r="G580" s="55">
        <f>IF(E580&lt;&gt;0, ((D580-E580)/E580)*100, 0)</f>
        <v>0</v>
      </c>
    </row>
    <row r="581" spans="1:7" x14ac:dyDescent="0.2">
      <c r="A581" s="27" t="s">
        <v>206</v>
      </c>
      <c r="B581" s="27" t="s">
        <v>48</v>
      </c>
      <c r="C581" s="27" t="s">
        <v>415</v>
      </c>
      <c r="D581" s="55">
        <v>0</v>
      </c>
      <c r="E581" s="55">
        <v>0</v>
      </c>
      <c r="F581" s="55">
        <f>D581-E581</f>
        <v>0</v>
      </c>
      <c r="G581" s="55">
        <f>IF(E581&lt;&gt;0, ((D581-E581)/E581)*100, 0)</f>
        <v>0</v>
      </c>
    </row>
    <row r="582" spans="1:7" x14ac:dyDescent="0.2">
      <c r="A582" s="27" t="s">
        <v>206</v>
      </c>
      <c r="B582" s="27" t="s">
        <v>48</v>
      </c>
      <c r="C582" s="27" t="s">
        <v>416</v>
      </c>
      <c r="D582" s="55">
        <v>0</v>
      </c>
      <c r="E582" s="55">
        <v>0</v>
      </c>
      <c r="F582" s="55">
        <f>D582-E582</f>
        <v>0</v>
      </c>
      <c r="G582" s="55">
        <f>IF(E582&lt;&gt;0, ((D582-E582)/E582)*100, 0)</f>
        <v>0</v>
      </c>
    </row>
    <row r="583" spans="1:7" x14ac:dyDescent="0.2">
      <c r="A583" s="27" t="s">
        <v>206</v>
      </c>
      <c r="B583" s="27" t="s">
        <v>48</v>
      </c>
      <c r="C583" s="27" t="s">
        <v>417</v>
      </c>
      <c r="D583" s="55">
        <v>0</v>
      </c>
      <c r="E583" s="55">
        <v>0</v>
      </c>
      <c r="F583" s="55">
        <f>D583-E583</f>
        <v>0</v>
      </c>
      <c r="G583" s="55">
        <f>IF(E583&lt;&gt;0, ((D583-E583)/E583)*100, 0)</f>
        <v>0</v>
      </c>
    </row>
    <row r="584" spans="1:7" x14ac:dyDescent="0.2">
      <c r="A584" s="27" t="s">
        <v>206</v>
      </c>
      <c r="B584" s="27" t="s">
        <v>48</v>
      </c>
      <c r="C584" s="27" t="s">
        <v>418</v>
      </c>
      <c r="D584" s="55">
        <v>0</v>
      </c>
      <c r="E584" s="55">
        <v>0</v>
      </c>
      <c r="F584" s="55">
        <f>D584-E584</f>
        <v>0</v>
      </c>
      <c r="G584" s="55">
        <f>IF(E584&lt;&gt;0, ((D584-E584)/E584)*100, 0)</f>
        <v>0</v>
      </c>
    </row>
    <row r="585" spans="1:7" x14ac:dyDescent="0.2">
      <c r="A585" s="27" t="s">
        <v>206</v>
      </c>
      <c r="B585" s="27" t="s">
        <v>48</v>
      </c>
      <c r="C585" s="27" t="s">
        <v>419</v>
      </c>
      <c r="D585" s="55">
        <v>0</v>
      </c>
      <c r="E585" s="55">
        <v>0</v>
      </c>
      <c r="F585" s="55">
        <f>D585-E585</f>
        <v>0</v>
      </c>
      <c r="G585" s="55">
        <f>IF(E585&lt;&gt;0, ((D585-E585)/E585)*100, 0)</f>
        <v>0</v>
      </c>
    </row>
    <row r="586" spans="1:7" x14ac:dyDescent="0.2">
      <c r="A586" s="27" t="s">
        <v>206</v>
      </c>
      <c r="B586" s="27" t="s">
        <v>48</v>
      </c>
      <c r="C586" s="27" t="s">
        <v>420</v>
      </c>
      <c r="D586" s="55">
        <v>0</v>
      </c>
      <c r="E586" s="55">
        <v>0</v>
      </c>
      <c r="F586" s="55">
        <f>D586-E586</f>
        <v>0</v>
      </c>
      <c r="G586" s="55">
        <f>IF(E586&lt;&gt;0, ((D586-E586)/E586)*100, 0)</f>
        <v>0</v>
      </c>
    </row>
    <row r="587" spans="1:7" x14ac:dyDescent="0.2">
      <c r="A587" s="27" t="s">
        <v>206</v>
      </c>
      <c r="B587" s="27" t="s">
        <v>48</v>
      </c>
      <c r="C587" s="27" t="s">
        <v>421</v>
      </c>
      <c r="D587" s="55">
        <v>0</v>
      </c>
      <c r="E587" s="55">
        <v>0</v>
      </c>
      <c r="F587" s="55">
        <f>D587-E587</f>
        <v>0</v>
      </c>
      <c r="G587" s="55">
        <f>IF(E587&lt;&gt;0, ((D587-E587)/E587)*100, 0)</f>
        <v>0</v>
      </c>
    </row>
    <row r="588" spans="1:7" customFormat="1" ht="15" x14ac:dyDescent="0.25">
      <c r="D588" s="47"/>
      <c r="E588" s="47"/>
      <c r="F588" s="47"/>
      <c r="G588" s="47"/>
    </row>
    <row r="589" spans="1:7" s="29" customFormat="1" ht="12.75" thickBot="1" x14ac:dyDescent="0.25">
      <c r="A589" s="28" t="s">
        <v>3</v>
      </c>
      <c r="B589" s="28" t="s">
        <v>3</v>
      </c>
      <c r="C589" s="28" t="s">
        <v>422</v>
      </c>
      <c r="D589" s="54">
        <f>SUBTOTAL(9, D576:D588)</f>
        <v>0</v>
      </c>
      <c r="E589" s="54">
        <f>SUBTOTAL(9, E576:E588)</f>
        <v>0</v>
      </c>
      <c r="F589" s="54">
        <f>SUBTOTAL(9, F576:F588)</f>
        <v>0</v>
      </c>
      <c r="G589" s="54">
        <f>IF(E589&lt;&gt;0, ((D589-E589)/E589)*100, 0)</f>
        <v>0</v>
      </c>
    </row>
    <row r="590" spans="1:7" customFormat="1" ht="15.75" thickTop="1" x14ac:dyDescent="0.25">
      <c r="D590" s="48"/>
      <c r="E590" s="48"/>
      <c r="F590" s="48"/>
      <c r="G590" s="48"/>
    </row>
    <row r="591" spans="1:7" x14ac:dyDescent="0.2">
      <c r="A591" s="27" t="s">
        <v>207</v>
      </c>
      <c r="B591" s="27" t="s">
        <v>49</v>
      </c>
      <c r="C591" s="27" t="s">
        <v>410</v>
      </c>
      <c r="D591" s="55">
        <v>654.95000000000005</v>
      </c>
      <c r="E591" s="55">
        <v>0</v>
      </c>
      <c r="F591" s="55">
        <f>D591-E591</f>
        <v>654.95000000000005</v>
      </c>
      <c r="G591" s="55">
        <f>IF(E591&lt;&gt;0, ((D591-E591)/E591)*100, 0)</f>
        <v>0</v>
      </c>
    </row>
    <row r="592" spans="1:7" x14ac:dyDescent="0.2">
      <c r="A592" s="27" t="s">
        <v>207</v>
      </c>
      <c r="B592" s="27" t="s">
        <v>49</v>
      </c>
      <c r="C592" s="27" t="s">
        <v>411</v>
      </c>
      <c r="D592" s="55">
        <v>654.95000000000005</v>
      </c>
      <c r="E592" s="55">
        <v>0</v>
      </c>
      <c r="F592" s="55">
        <f>D592-E592</f>
        <v>654.95000000000005</v>
      </c>
      <c r="G592" s="55">
        <f>IF(E592&lt;&gt;0, ((D592-E592)/E592)*100, 0)</f>
        <v>0</v>
      </c>
    </row>
    <row r="593" spans="1:7" x14ac:dyDescent="0.2">
      <c r="A593" s="27" t="s">
        <v>207</v>
      </c>
      <c r="B593" s="27" t="s">
        <v>49</v>
      </c>
      <c r="C593" s="27" t="s">
        <v>412</v>
      </c>
      <c r="D593" s="55">
        <v>825.32</v>
      </c>
      <c r="E593" s="55">
        <v>0</v>
      </c>
      <c r="F593" s="55">
        <f>D593-E593</f>
        <v>825.32</v>
      </c>
      <c r="G593" s="55">
        <f>IF(E593&lt;&gt;0, ((D593-E593)/E593)*100, 0)</f>
        <v>0</v>
      </c>
    </row>
    <row r="594" spans="1:7" x14ac:dyDescent="0.2">
      <c r="A594" s="27" t="s">
        <v>207</v>
      </c>
      <c r="B594" s="27" t="s">
        <v>49</v>
      </c>
      <c r="C594" s="27" t="s">
        <v>413</v>
      </c>
      <c r="D594" s="55">
        <v>0</v>
      </c>
      <c r="E594" s="55">
        <v>0</v>
      </c>
      <c r="F594" s="55">
        <f>D594-E594</f>
        <v>0</v>
      </c>
      <c r="G594" s="55">
        <f>IF(E594&lt;&gt;0, ((D594-E594)/E594)*100, 0)</f>
        <v>0</v>
      </c>
    </row>
    <row r="595" spans="1:7" x14ac:dyDescent="0.2">
      <c r="A595" s="27" t="s">
        <v>207</v>
      </c>
      <c r="B595" s="27" t="s">
        <v>49</v>
      </c>
      <c r="C595" s="27" t="s">
        <v>414</v>
      </c>
      <c r="D595" s="55">
        <v>0</v>
      </c>
      <c r="E595" s="55">
        <v>0</v>
      </c>
      <c r="F595" s="55">
        <f>D595-E595</f>
        <v>0</v>
      </c>
      <c r="G595" s="55">
        <f>IF(E595&lt;&gt;0, ((D595-E595)/E595)*100, 0)</f>
        <v>0</v>
      </c>
    </row>
    <row r="596" spans="1:7" x14ac:dyDescent="0.2">
      <c r="A596" s="27" t="s">
        <v>207</v>
      </c>
      <c r="B596" s="27" t="s">
        <v>49</v>
      </c>
      <c r="C596" s="27" t="s">
        <v>415</v>
      </c>
      <c r="D596" s="55">
        <v>0</v>
      </c>
      <c r="E596" s="55">
        <v>0</v>
      </c>
      <c r="F596" s="55">
        <f>D596-E596</f>
        <v>0</v>
      </c>
      <c r="G596" s="55">
        <f>IF(E596&lt;&gt;0, ((D596-E596)/E596)*100, 0)</f>
        <v>0</v>
      </c>
    </row>
    <row r="597" spans="1:7" x14ac:dyDescent="0.2">
      <c r="A597" s="27" t="s">
        <v>207</v>
      </c>
      <c r="B597" s="27" t="s">
        <v>49</v>
      </c>
      <c r="C597" s="27" t="s">
        <v>416</v>
      </c>
      <c r="D597" s="55">
        <v>0</v>
      </c>
      <c r="E597" s="55">
        <v>0</v>
      </c>
      <c r="F597" s="55">
        <f>D597-E597</f>
        <v>0</v>
      </c>
      <c r="G597" s="55">
        <f>IF(E597&lt;&gt;0, ((D597-E597)/E597)*100, 0)</f>
        <v>0</v>
      </c>
    </row>
    <row r="598" spans="1:7" x14ac:dyDescent="0.2">
      <c r="A598" s="27" t="s">
        <v>207</v>
      </c>
      <c r="B598" s="27" t="s">
        <v>49</v>
      </c>
      <c r="C598" s="27" t="s">
        <v>417</v>
      </c>
      <c r="D598" s="55">
        <v>0</v>
      </c>
      <c r="E598" s="55">
        <v>0</v>
      </c>
      <c r="F598" s="55">
        <f>D598-E598</f>
        <v>0</v>
      </c>
      <c r="G598" s="55">
        <f>IF(E598&lt;&gt;0, ((D598-E598)/E598)*100, 0)</f>
        <v>0</v>
      </c>
    </row>
    <row r="599" spans="1:7" x14ac:dyDescent="0.2">
      <c r="A599" s="27" t="s">
        <v>207</v>
      </c>
      <c r="B599" s="27" t="s">
        <v>49</v>
      </c>
      <c r="C599" s="27" t="s">
        <v>418</v>
      </c>
      <c r="D599" s="55">
        <v>0</v>
      </c>
      <c r="E599" s="55">
        <v>0</v>
      </c>
      <c r="F599" s="55">
        <f>D599-E599</f>
        <v>0</v>
      </c>
      <c r="G599" s="55">
        <f>IF(E599&lt;&gt;0, ((D599-E599)/E599)*100, 0)</f>
        <v>0</v>
      </c>
    </row>
    <row r="600" spans="1:7" x14ac:dyDescent="0.2">
      <c r="A600" s="27" t="s">
        <v>207</v>
      </c>
      <c r="B600" s="27" t="s">
        <v>49</v>
      </c>
      <c r="C600" s="27" t="s">
        <v>419</v>
      </c>
      <c r="D600" s="55">
        <v>0</v>
      </c>
      <c r="E600" s="55">
        <v>0</v>
      </c>
      <c r="F600" s="55">
        <f>D600-E600</f>
        <v>0</v>
      </c>
      <c r="G600" s="55">
        <f>IF(E600&lt;&gt;0, ((D600-E600)/E600)*100, 0)</f>
        <v>0</v>
      </c>
    </row>
    <row r="601" spans="1:7" x14ac:dyDescent="0.2">
      <c r="A601" s="27" t="s">
        <v>207</v>
      </c>
      <c r="B601" s="27" t="s">
        <v>49</v>
      </c>
      <c r="C601" s="27" t="s">
        <v>420</v>
      </c>
      <c r="D601" s="55">
        <v>0</v>
      </c>
      <c r="E601" s="55">
        <v>0</v>
      </c>
      <c r="F601" s="55">
        <f>D601-E601</f>
        <v>0</v>
      </c>
      <c r="G601" s="55">
        <f>IF(E601&lt;&gt;0, ((D601-E601)/E601)*100, 0)</f>
        <v>0</v>
      </c>
    </row>
    <row r="602" spans="1:7" x14ac:dyDescent="0.2">
      <c r="A602" s="27" t="s">
        <v>207</v>
      </c>
      <c r="B602" s="27" t="s">
        <v>49</v>
      </c>
      <c r="C602" s="27" t="s">
        <v>421</v>
      </c>
      <c r="D602" s="55">
        <v>0</v>
      </c>
      <c r="E602" s="55">
        <v>0</v>
      </c>
      <c r="F602" s="55">
        <f>D602-E602</f>
        <v>0</v>
      </c>
      <c r="G602" s="55">
        <f>IF(E602&lt;&gt;0, ((D602-E602)/E602)*100, 0)</f>
        <v>0</v>
      </c>
    </row>
    <row r="603" spans="1:7" customFormat="1" ht="15" x14ac:dyDescent="0.25">
      <c r="D603" s="47"/>
      <c r="E603" s="47"/>
      <c r="F603" s="47"/>
      <c r="G603" s="47"/>
    </row>
    <row r="604" spans="1:7" s="29" customFormat="1" ht="12.75" thickBot="1" x14ac:dyDescent="0.25">
      <c r="A604" s="28" t="s">
        <v>3</v>
      </c>
      <c r="B604" s="28" t="s">
        <v>3</v>
      </c>
      <c r="C604" s="28" t="s">
        <v>422</v>
      </c>
      <c r="D604" s="54">
        <f>SUBTOTAL(9, D591:D603)</f>
        <v>2135.2200000000003</v>
      </c>
      <c r="E604" s="54">
        <f>SUBTOTAL(9, E591:E603)</f>
        <v>0</v>
      </c>
      <c r="F604" s="54">
        <f>SUBTOTAL(9, F591:F603)</f>
        <v>2135.2200000000003</v>
      </c>
      <c r="G604" s="54">
        <f>IF(E604&lt;&gt;0, ((D604-E604)/E604)*100, 0)</f>
        <v>0</v>
      </c>
    </row>
    <row r="605" spans="1:7" customFormat="1" ht="15.75" thickTop="1" x14ac:dyDescent="0.25">
      <c r="D605" s="48"/>
      <c r="E605" s="48"/>
      <c r="F605" s="48"/>
      <c r="G605" s="48"/>
    </row>
    <row r="606" spans="1:7" x14ac:dyDescent="0.2">
      <c r="A606" s="27" t="s">
        <v>208</v>
      </c>
      <c r="B606" s="27" t="s">
        <v>50</v>
      </c>
      <c r="C606" s="27" t="s">
        <v>410</v>
      </c>
      <c r="D606" s="55">
        <v>0</v>
      </c>
      <c r="E606" s="55">
        <v>0</v>
      </c>
      <c r="F606" s="55">
        <f>D606-E606</f>
        <v>0</v>
      </c>
      <c r="G606" s="55">
        <f>IF(E606&lt;&gt;0, ((D606-E606)/E606)*100, 0)</f>
        <v>0</v>
      </c>
    </row>
    <row r="607" spans="1:7" x14ac:dyDescent="0.2">
      <c r="A607" s="27" t="s">
        <v>208</v>
      </c>
      <c r="B607" s="27" t="s">
        <v>50</v>
      </c>
      <c r="C607" s="27" t="s">
        <v>411</v>
      </c>
      <c r="D607" s="55">
        <v>0</v>
      </c>
      <c r="E607" s="55">
        <v>0</v>
      </c>
      <c r="F607" s="55">
        <f>D607-E607</f>
        <v>0</v>
      </c>
      <c r="G607" s="55">
        <f>IF(E607&lt;&gt;0, ((D607-E607)/E607)*100, 0)</f>
        <v>0</v>
      </c>
    </row>
    <row r="608" spans="1:7" x14ac:dyDescent="0.2">
      <c r="A608" s="27" t="s">
        <v>208</v>
      </c>
      <c r="B608" s="27" t="s">
        <v>50</v>
      </c>
      <c r="C608" s="27" t="s">
        <v>412</v>
      </c>
      <c r="D608" s="55">
        <v>-530.64</v>
      </c>
      <c r="E608" s="55">
        <v>0</v>
      </c>
      <c r="F608" s="55">
        <f>D608-E608</f>
        <v>-530.64</v>
      </c>
      <c r="G608" s="55">
        <f>IF(E608&lt;&gt;0, ((D608-E608)/E608)*100, 0)</f>
        <v>0</v>
      </c>
    </row>
    <row r="609" spans="1:7" x14ac:dyDescent="0.2">
      <c r="A609" s="27" t="s">
        <v>208</v>
      </c>
      <c r="B609" s="27" t="s">
        <v>50</v>
      </c>
      <c r="C609" s="27" t="s">
        <v>413</v>
      </c>
      <c r="D609" s="55">
        <v>0</v>
      </c>
      <c r="E609" s="55">
        <v>0</v>
      </c>
      <c r="F609" s="55">
        <f>D609-E609</f>
        <v>0</v>
      </c>
      <c r="G609" s="55">
        <f>IF(E609&lt;&gt;0, ((D609-E609)/E609)*100, 0)</f>
        <v>0</v>
      </c>
    </row>
    <row r="610" spans="1:7" x14ac:dyDescent="0.2">
      <c r="A610" s="27" t="s">
        <v>208</v>
      </c>
      <c r="B610" s="27" t="s">
        <v>50</v>
      </c>
      <c r="C610" s="27" t="s">
        <v>414</v>
      </c>
      <c r="D610" s="55">
        <v>0</v>
      </c>
      <c r="E610" s="55">
        <v>0</v>
      </c>
      <c r="F610" s="55">
        <f>D610-E610</f>
        <v>0</v>
      </c>
      <c r="G610" s="55">
        <f>IF(E610&lt;&gt;0, ((D610-E610)/E610)*100, 0)</f>
        <v>0</v>
      </c>
    </row>
    <row r="611" spans="1:7" x14ac:dyDescent="0.2">
      <c r="A611" s="27" t="s">
        <v>208</v>
      </c>
      <c r="B611" s="27" t="s">
        <v>50</v>
      </c>
      <c r="C611" s="27" t="s">
        <v>415</v>
      </c>
      <c r="D611" s="55">
        <v>0</v>
      </c>
      <c r="E611" s="55">
        <v>0</v>
      </c>
      <c r="F611" s="55">
        <f>D611-E611</f>
        <v>0</v>
      </c>
      <c r="G611" s="55">
        <f>IF(E611&lt;&gt;0, ((D611-E611)/E611)*100, 0)</f>
        <v>0</v>
      </c>
    </row>
    <row r="612" spans="1:7" x14ac:dyDescent="0.2">
      <c r="A612" s="27" t="s">
        <v>208</v>
      </c>
      <c r="B612" s="27" t="s">
        <v>50</v>
      </c>
      <c r="C612" s="27" t="s">
        <v>416</v>
      </c>
      <c r="D612" s="55">
        <v>0</v>
      </c>
      <c r="E612" s="55">
        <v>0</v>
      </c>
      <c r="F612" s="55">
        <f>D612-E612</f>
        <v>0</v>
      </c>
      <c r="G612" s="55">
        <f>IF(E612&lt;&gt;0, ((D612-E612)/E612)*100, 0)</f>
        <v>0</v>
      </c>
    </row>
    <row r="613" spans="1:7" x14ac:dyDescent="0.2">
      <c r="A613" s="27" t="s">
        <v>208</v>
      </c>
      <c r="B613" s="27" t="s">
        <v>50</v>
      </c>
      <c r="C613" s="27" t="s">
        <v>417</v>
      </c>
      <c r="D613" s="55">
        <v>0</v>
      </c>
      <c r="E613" s="55">
        <v>0</v>
      </c>
      <c r="F613" s="55">
        <f>D613-E613</f>
        <v>0</v>
      </c>
      <c r="G613" s="55">
        <f>IF(E613&lt;&gt;0, ((D613-E613)/E613)*100, 0)</f>
        <v>0</v>
      </c>
    </row>
    <row r="614" spans="1:7" x14ac:dyDescent="0.2">
      <c r="A614" s="27" t="s">
        <v>208</v>
      </c>
      <c r="B614" s="27" t="s">
        <v>50</v>
      </c>
      <c r="C614" s="27" t="s">
        <v>418</v>
      </c>
      <c r="D614" s="55">
        <v>0</v>
      </c>
      <c r="E614" s="55">
        <v>0</v>
      </c>
      <c r="F614" s="55">
        <f>D614-E614</f>
        <v>0</v>
      </c>
      <c r="G614" s="55">
        <f>IF(E614&lt;&gt;0, ((D614-E614)/E614)*100, 0)</f>
        <v>0</v>
      </c>
    </row>
    <row r="615" spans="1:7" x14ac:dyDescent="0.2">
      <c r="A615" s="27" t="s">
        <v>208</v>
      </c>
      <c r="B615" s="27" t="s">
        <v>50</v>
      </c>
      <c r="C615" s="27" t="s">
        <v>419</v>
      </c>
      <c r="D615" s="55">
        <v>0</v>
      </c>
      <c r="E615" s="55">
        <v>0</v>
      </c>
      <c r="F615" s="55">
        <f>D615-E615</f>
        <v>0</v>
      </c>
      <c r="G615" s="55">
        <f>IF(E615&lt;&gt;0, ((D615-E615)/E615)*100, 0)</f>
        <v>0</v>
      </c>
    </row>
    <row r="616" spans="1:7" x14ac:dyDescent="0.2">
      <c r="A616" s="27" t="s">
        <v>208</v>
      </c>
      <c r="B616" s="27" t="s">
        <v>50</v>
      </c>
      <c r="C616" s="27" t="s">
        <v>420</v>
      </c>
      <c r="D616" s="55">
        <v>0</v>
      </c>
      <c r="E616" s="55">
        <v>0</v>
      </c>
      <c r="F616" s="55">
        <f>D616-E616</f>
        <v>0</v>
      </c>
      <c r="G616" s="55">
        <f>IF(E616&lt;&gt;0, ((D616-E616)/E616)*100, 0)</f>
        <v>0</v>
      </c>
    </row>
    <row r="617" spans="1:7" x14ac:dyDescent="0.2">
      <c r="A617" s="27" t="s">
        <v>208</v>
      </c>
      <c r="B617" s="27" t="s">
        <v>50</v>
      </c>
      <c r="C617" s="27" t="s">
        <v>421</v>
      </c>
      <c r="D617" s="55">
        <v>0</v>
      </c>
      <c r="E617" s="55">
        <v>0</v>
      </c>
      <c r="F617" s="55">
        <f>D617-E617</f>
        <v>0</v>
      </c>
      <c r="G617" s="55">
        <f>IF(E617&lt;&gt;0, ((D617-E617)/E617)*100, 0)</f>
        <v>0</v>
      </c>
    </row>
    <row r="618" spans="1:7" customFormat="1" ht="15" x14ac:dyDescent="0.25">
      <c r="D618" s="47"/>
      <c r="E618" s="47"/>
      <c r="F618" s="47"/>
      <c r="G618" s="47"/>
    </row>
    <row r="619" spans="1:7" s="29" customFormat="1" ht="12.75" thickBot="1" x14ac:dyDescent="0.25">
      <c r="A619" s="28" t="s">
        <v>3</v>
      </c>
      <c r="B619" s="28" t="s">
        <v>3</v>
      </c>
      <c r="C619" s="28" t="s">
        <v>422</v>
      </c>
      <c r="D619" s="54">
        <f>SUBTOTAL(9, D606:D618)</f>
        <v>-530.64</v>
      </c>
      <c r="E619" s="54">
        <f>SUBTOTAL(9, E606:E618)</f>
        <v>0</v>
      </c>
      <c r="F619" s="54">
        <f>SUBTOTAL(9, F606:F618)</f>
        <v>-530.64</v>
      </c>
      <c r="G619" s="54">
        <f>IF(E619&lt;&gt;0, ((D619-E619)/E619)*100, 0)</f>
        <v>0</v>
      </c>
    </row>
    <row r="620" spans="1:7" customFormat="1" ht="15.75" thickTop="1" x14ac:dyDescent="0.25">
      <c r="D620" s="48"/>
      <c r="E620" s="48"/>
      <c r="F620" s="48"/>
      <c r="G620" s="48"/>
    </row>
    <row r="621" spans="1:7" x14ac:dyDescent="0.2">
      <c r="A621" s="27" t="s">
        <v>209</v>
      </c>
      <c r="B621" s="27" t="s">
        <v>51</v>
      </c>
      <c r="C621" s="27" t="s">
        <v>410</v>
      </c>
      <c r="D621" s="55">
        <v>13088.92</v>
      </c>
      <c r="E621" s="55">
        <v>0</v>
      </c>
      <c r="F621" s="55">
        <f>D621-E621</f>
        <v>13088.92</v>
      </c>
      <c r="G621" s="55">
        <f>IF(E621&lt;&gt;0, ((D621-E621)/E621)*100, 0)</f>
        <v>0</v>
      </c>
    </row>
    <row r="622" spans="1:7" x14ac:dyDescent="0.2">
      <c r="A622" s="27" t="s">
        <v>209</v>
      </c>
      <c r="B622" s="27" t="s">
        <v>51</v>
      </c>
      <c r="C622" s="27" t="s">
        <v>411</v>
      </c>
      <c r="D622" s="55">
        <v>13088.92</v>
      </c>
      <c r="E622" s="55">
        <v>0</v>
      </c>
      <c r="F622" s="55">
        <f>D622-E622</f>
        <v>13088.92</v>
      </c>
      <c r="G622" s="55">
        <f>IF(E622&lt;&gt;0, ((D622-E622)/E622)*100, 0)</f>
        <v>0</v>
      </c>
    </row>
    <row r="623" spans="1:7" x14ac:dyDescent="0.2">
      <c r="A623" s="27" t="s">
        <v>209</v>
      </c>
      <c r="B623" s="27" t="s">
        <v>51</v>
      </c>
      <c r="C623" s="27" t="s">
        <v>412</v>
      </c>
      <c r="D623" s="55">
        <v>14617.04</v>
      </c>
      <c r="E623" s="55">
        <v>0</v>
      </c>
      <c r="F623" s="55">
        <f>D623-E623</f>
        <v>14617.04</v>
      </c>
      <c r="G623" s="55">
        <f>IF(E623&lt;&gt;0, ((D623-E623)/E623)*100, 0)</f>
        <v>0</v>
      </c>
    </row>
    <row r="624" spans="1:7" x14ac:dyDescent="0.2">
      <c r="A624" s="27" t="s">
        <v>209</v>
      </c>
      <c r="B624" s="27" t="s">
        <v>51</v>
      </c>
      <c r="C624" s="27" t="s">
        <v>413</v>
      </c>
      <c r="D624" s="55">
        <v>0</v>
      </c>
      <c r="E624" s="55">
        <v>0</v>
      </c>
      <c r="F624" s="55">
        <f>D624-E624</f>
        <v>0</v>
      </c>
      <c r="G624" s="55">
        <f>IF(E624&lt;&gt;0, ((D624-E624)/E624)*100, 0)</f>
        <v>0</v>
      </c>
    </row>
    <row r="625" spans="1:7" x14ac:dyDescent="0.2">
      <c r="A625" s="27" t="s">
        <v>209</v>
      </c>
      <c r="B625" s="27" t="s">
        <v>51</v>
      </c>
      <c r="C625" s="27" t="s">
        <v>414</v>
      </c>
      <c r="D625" s="55">
        <v>0</v>
      </c>
      <c r="E625" s="55">
        <v>0</v>
      </c>
      <c r="F625" s="55">
        <f>D625-E625</f>
        <v>0</v>
      </c>
      <c r="G625" s="55">
        <f>IF(E625&lt;&gt;0, ((D625-E625)/E625)*100, 0)</f>
        <v>0</v>
      </c>
    </row>
    <row r="626" spans="1:7" x14ac:dyDescent="0.2">
      <c r="A626" s="27" t="s">
        <v>209</v>
      </c>
      <c r="B626" s="27" t="s">
        <v>51</v>
      </c>
      <c r="C626" s="27" t="s">
        <v>415</v>
      </c>
      <c r="D626" s="55">
        <v>0</v>
      </c>
      <c r="E626" s="55">
        <v>0</v>
      </c>
      <c r="F626" s="55">
        <f>D626-E626</f>
        <v>0</v>
      </c>
      <c r="G626" s="55">
        <f>IF(E626&lt;&gt;0, ((D626-E626)/E626)*100, 0)</f>
        <v>0</v>
      </c>
    </row>
    <row r="627" spans="1:7" x14ac:dyDescent="0.2">
      <c r="A627" s="27" t="s">
        <v>209</v>
      </c>
      <c r="B627" s="27" t="s">
        <v>51</v>
      </c>
      <c r="C627" s="27" t="s">
        <v>416</v>
      </c>
      <c r="D627" s="55">
        <v>0</v>
      </c>
      <c r="E627" s="55">
        <v>0</v>
      </c>
      <c r="F627" s="55">
        <f>D627-E627</f>
        <v>0</v>
      </c>
      <c r="G627" s="55">
        <f>IF(E627&lt;&gt;0, ((D627-E627)/E627)*100, 0)</f>
        <v>0</v>
      </c>
    </row>
    <row r="628" spans="1:7" x14ac:dyDescent="0.2">
      <c r="A628" s="27" t="s">
        <v>209</v>
      </c>
      <c r="B628" s="27" t="s">
        <v>51</v>
      </c>
      <c r="C628" s="27" t="s">
        <v>417</v>
      </c>
      <c r="D628" s="55">
        <v>0</v>
      </c>
      <c r="E628" s="55">
        <v>0</v>
      </c>
      <c r="F628" s="55">
        <f>D628-E628</f>
        <v>0</v>
      </c>
      <c r="G628" s="55">
        <f>IF(E628&lt;&gt;0, ((D628-E628)/E628)*100, 0)</f>
        <v>0</v>
      </c>
    </row>
    <row r="629" spans="1:7" x14ac:dyDescent="0.2">
      <c r="A629" s="27" t="s">
        <v>209</v>
      </c>
      <c r="B629" s="27" t="s">
        <v>51</v>
      </c>
      <c r="C629" s="27" t="s">
        <v>418</v>
      </c>
      <c r="D629" s="55">
        <v>0</v>
      </c>
      <c r="E629" s="55">
        <v>0</v>
      </c>
      <c r="F629" s="55">
        <f>D629-E629</f>
        <v>0</v>
      </c>
      <c r="G629" s="55">
        <f>IF(E629&lt;&gt;0, ((D629-E629)/E629)*100, 0)</f>
        <v>0</v>
      </c>
    </row>
    <row r="630" spans="1:7" x14ac:dyDescent="0.2">
      <c r="A630" s="27" t="s">
        <v>209</v>
      </c>
      <c r="B630" s="27" t="s">
        <v>51</v>
      </c>
      <c r="C630" s="27" t="s">
        <v>419</v>
      </c>
      <c r="D630" s="55">
        <v>0</v>
      </c>
      <c r="E630" s="55">
        <v>0</v>
      </c>
      <c r="F630" s="55">
        <f>D630-E630</f>
        <v>0</v>
      </c>
      <c r="G630" s="55">
        <f>IF(E630&lt;&gt;0, ((D630-E630)/E630)*100, 0)</f>
        <v>0</v>
      </c>
    </row>
    <row r="631" spans="1:7" x14ac:dyDescent="0.2">
      <c r="A631" s="27" t="s">
        <v>209</v>
      </c>
      <c r="B631" s="27" t="s">
        <v>51</v>
      </c>
      <c r="C631" s="27" t="s">
        <v>420</v>
      </c>
      <c r="D631" s="55">
        <v>0</v>
      </c>
      <c r="E631" s="55">
        <v>0</v>
      </c>
      <c r="F631" s="55">
        <f>D631-E631</f>
        <v>0</v>
      </c>
      <c r="G631" s="55">
        <f>IF(E631&lt;&gt;0, ((D631-E631)/E631)*100, 0)</f>
        <v>0</v>
      </c>
    </row>
    <row r="632" spans="1:7" x14ac:dyDescent="0.2">
      <c r="A632" s="27" t="s">
        <v>209</v>
      </c>
      <c r="B632" s="27" t="s">
        <v>51</v>
      </c>
      <c r="C632" s="27" t="s">
        <v>421</v>
      </c>
      <c r="D632" s="55">
        <v>0</v>
      </c>
      <c r="E632" s="55">
        <v>0</v>
      </c>
      <c r="F632" s="55">
        <f>D632-E632</f>
        <v>0</v>
      </c>
      <c r="G632" s="55">
        <f>IF(E632&lt;&gt;0, ((D632-E632)/E632)*100, 0)</f>
        <v>0</v>
      </c>
    </row>
    <row r="633" spans="1:7" customFormat="1" ht="15" x14ac:dyDescent="0.25">
      <c r="D633" s="47"/>
      <c r="E633" s="47"/>
      <c r="F633" s="47"/>
      <c r="G633" s="47"/>
    </row>
    <row r="634" spans="1:7" s="29" customFormat="1" ht="12.75" thickBot="1" x14ac:dyDescent="0.25">
      <c r="A634" s="28" t="s">
        <v>3</v>
      </c>
      <c r="B634" s="28" t="s">
        <v>3</v>
      </c>
      <c r="C634" s="28" t="s">
        <v>422</v>
      </c>
      <c r="D634" s="54">
        <f>SUBTOTAL(9, D621:D633)</f>
        <v>40794.880000000005</v>
      </c>
      <c r="E634" s="54">
        <f>SUBTOTAL(9, E621:E633)</f>
        <v>0</v>
      </c>
      <c r="F634" s="54">
        <f>SUBTOTAL(9, F621:F633)</f>
        <v>40794.880000000005</v>
      </c>
      <c r="G634" s="54">
        <f>IF(E634&lt;&gt;0, ((D634-E634)/E634)*100, 0)</f>
        <v>0</v>
      </c>
    </row>
    <row r="635" spans="1:7" customFormat="1" ht="15.75" thickTop="1" x14ac:dyDescent="0.25">
      <c r="D635" s="48"/>
      <c r="E635" s="48"/>
      <c r="F635" s="48"/>
      <c r="G635" s="48"/>
    </row>
    <row r="636" spans="1:7" x14ac:dyDescent="0.2">
      <c r="A636" s="27" t="s">
        <v>210</v>
      </c>
      <c r="B636" s="27" t="s">
        <v>52</v>
      </c>
      <c r="C636" s="27" t="s">
        <v>410</v>
      </c>
      <c r="D636" s="55">
        <v>0</v>
      </c>
      <c r="E636" s="55">
        <v>0</v>
      </c>
      <c r="F636" s="55">
        <f>D636-E636</f>
        <v>0</v>
      </c>
      <c r="G636" s="55">
        <f>IF(E636&lt;&gt;0, ((D636-E636)/E636)*100, 0)</f>
        <v>0</v>
      </c>
    </row>
    <row r="637" spans="1:7" x14ac:dyDescent="0.2">
      <c r="A637" s="27" t="s">
        <v>210</v>
      </c>
      <c r="B637" s="27" t="s">
        <v>52</v>
      </c>
      <c r="C637" s="27" t="s">
        <v>411</v>
      </c>
      <c r="D637" s="55">
        <v>0</v>
      </c>
      <c r="E637" s="55">
        <v>0</v>
      </c>
      <c r="F637" s="55">
        <f>D637-E637</f>
        <v>0</v>
      </c>
      <c r="G637" s="55">
        <f>IF(E637&lt;&gt;0, ((D637-E637)/E637)*100, 0)</f>
        <v>0</v>
      </c>
    </row>
    <row r="638" spans="1:7" x14ac:dyDescent="0.2">
      <c r="A638" s="27" t="s">
        <v>210</v>
      </c>
      <c r="B638" s="27" t="s">
        <v>52</v>
      </c>
      <c r="C638" s="27" t="s">
        <v>412</v>
      </c>
      <c r="D638" s="55">
        <v>0</v>
      </c>
      <c r="E638" s="55">
        <v>0</v>
      </c>
      <c r="F638" s="55">
        <f>D638-E638</f>
        <v>0</v>
      </c>
      <c r="G638" s="55">
        <f>IF(E638&lt;&gt;0, ((D638-E638)/E638)*100, 0)</f>
        <v>0</v>
      </c>
    </row>
    <row r="639" spans="1:7" x14ac:dyDescent="0.2">
      <c r="A639" s="27" t="s">
        <v>210</v>
      </c>
      <c r="B639" s="27" t="s">
        <v>52</v>
      </c>
      <c r="C639" s="27" t="s">
        <v>413</v>
      </c>
      <c r="D639" s="55">
        <v>0</v>
      </c>
      <c r="E639" s="55">
        <v>0</v>
      </c>
      <c r="F639" s="55">
        <f>D639-E639</f>
        <v>0</v>
      </c>
      <c r="G639" s="55">
        <f>IF(E639&lt;&gt;0, ((D639-E639)/E639)*100, 0)</f>
        <v>0</v>
      </c>
    </row>
    <row r="640" spans="1:7" x14ac:dyDescent="0.2">
      <c r="A640" s="27" t="s">
        <v>210</v>
      </c>
      <c r="B640" s="27" t="s">
        <v>52</v>
      </c>
      <c r="C640" s="27" t="s">
        <v>414</v>
      </c>
      <c r="D640" s="55">
        <v>0</v>
      </c>
      <c r="E640" s="55">
        <v>0</v>
      </c>
      <c r="F640" s="55">
        <f>D640-E640</f>
        <v>0</v>
      </c>
      <c r="G640" s="55">
        <f>IF(E640&lt;&gt;0, ((D640-E640)/E640)*100, 0)</f>
        <v>0</v>
      </c>
    </row>
    <row r="641" spans="1:7" x14ac:dyDescent="0.2">
      <c r="A641" s="27" t="s">
        <v>210</v>
      </c>
      <c r="B641" s="27" t="s">
        <v>52</v>
      </c>
      <c r="C641" s="27" t="s">
        <v>415</v>
      </c>
      <c r="D641" s="55">
        <v>0</v>
      </c>
      <c r="E641" s="55">
        <v>0</v>
      </c>
      <c r="F641" s="55">
        <f>D641-E641</f>
        <v>0</v>
      </c>
      <c r="G641" s="55">
        <f>IF(E641&lt;&gt;0, ((D641-E641)/E641)*100, 0)</f>
        <v>0</v>
      </c>
    </row>
    <row r="642" spans="1:7" x14ac:dyDescent="0.2">
      <c r="A642" s="27" t="s">
        <v>210</v>
      </c>
      <c r="B642" s="27" t="s">
        <v>52</v>
      </c>
      <c r="C642" s="27" t="s">
        <v>416</v>
      </c>
      <c r="D642" s="55">
        <v>0</v>
      </c>
      <c r="E642" s="55">
        <v>0</v>
      </c>
      <c r="F642" s="55">
        <f>D642-E642</f>
        <v>0</v>
      </c>
      <c r="G642" s="55">
        <f>IF(E642&lt;&gt;0, ((D642-E642)/E642)*100, 0)</f>
        <v>0</v>
      </c>
    </row>
    <row r="643" spans="1:7" x14ac:dyDescent="0.2">
      <c r="A643" s="27" t="s">
        <v>210</v>
      </c>
      <c r="B643" s="27" t="s">
        <v>52</v>
      </c>
      <c r="C643" s="27" t="s">
        <v>417</v>
      </c>
      <c r="D643" s="55">
        <v>0</v>
      </c>
      <c r="E643" s="55">
        <v>0</v>
      </c>
      <c r="F643" s="55">
        <f>D643-E643</f>
        <v>0</v>
      </c>
      <c r="G643" s="55">
        <f>IF(E643&lt;&gt;0, ((D643-E643)/E643)*100, 0)</f>
        <v>0</v>
      </c>
    </row>
    <row r="644" spans="1:7" x14ac:dyDescent="0.2">
      <c r="A644" s="27" t="s">
        <v>210</v>
      </c>
      <c r="B644" s="27" t="s">
        <v>52</v>
      </c>
      <c r="C644" s="27" t="s">
        <v>418</v>
      </c>
      <c r="D644" s="55">
        <v>0</v>
      </c>
      <c r="E644" s="55">
        <v>0</v>
      </c>
      <c r="F644" s="55">
        <f>D644-E644</f>
        <v>0</v>
      </c>
      <c r="G644" s="55">
        <f>IF(E644&lt;&gt;0, ((D644-E644)/E644)*100, 0)</f>
        <v>0</v>
      </c>
    </row>
    <row r="645" spans="1:7" x14ac:dyDescent="0.2">
      <c r="A645" s="27" t="s">
        <v>210</v>
      </c>
      <c r="B645" s="27" t="s">
        <v>52</v>
      </c>
      <c r="C645" s="27" t="s">
        <v>419</v>
      </c>
      <c r="D645" s="55">
        <v>0</v>
      </c>
      <c r="E645" s="55">
        <v>0</v>
      </c>
      <c r="F645" s="55">
        <f>D645-E645</f>
        <v>0</v>
      </c>
      <c r="G645" s="55">
        <f>IF(E645&lt;&gt;0, ((D645-E645)/E645)*100, 0)</f>
        <v>0</v>
      </c>
    </row>
    <row r="646" spans="1:7" x14ac:dyDescent="0.2">
      <c r="A646" s="27" t="s">
        <v>210</v>
      </c>
      <c r="B646" s="27" t="s">
        <v>52</v>
      </c>
      <c r="C646" s="27" t="s">
        <v>420</v>
      </c>
      <c r="D646" s="55">
        <v>0</v>
      </c>
      <c r="E646" s="55">
        <v>0</v>
      </c>
      <c r="F646" s="55">
        <f>D646-E646</f>
        <v>0</v>
      </c>
      <c r="G646" s="55">
        <f>IF(E646&lt;&gt;0, ((D646-E646)/E646)*100, 0)</f>
        <v>0</v>
      </c>
    </row>
    <row r="647" spans="1:7" x14ac:dyDescent="0.2">
      <c r="A647" s="27" t="s">
        <v>210</v>
      </c>
      <c r="B647" s="27" t="s">
        <v>52</v>
      </c>
      <c r="C647" s="27" t="s">
        <v>421</v>
      </c>
      <c r="D647" s="55">
        <v>0</v>
      </c>
      <c r="E647" s="55">
        <v>0</v>
      </c>
      <c r="F647" s="55">
        <f>D647-E647</f>
        <v>0</v>
      </c>
      <c r="G647" s="55">
        <f>IF(E647&lt;&gt;0, ((D647-E647)/E647)*100, 0)</f>
        <v>0</v>
      </c>
    </row>
    <row r="648" spans="1:7" customFormat="1" ht="15" x14ac:dyDescent="0.25">
      <c r="D648" s="47"/>
      <c r="E648" s="47"/>
      <c r="F648" s="47"/>
      <c r="G648" s="47"/>
    </row>
    <row r="649" spans="1:7" s="29" customFormat="1" ht="12.75" thickBot="1" x14ac:dyDescent="0.25">
      <c r="A649" s="28" t="s">
        <v>3</v>
      </c>
      <c r="B649" s="28" t="s">
        <v>3</v>
      </c>
      <c r="C649" s="28" t="s">
        <v>422</v>
      </c>
      <c r="D649" s="54">
        <f>SUBTOTAL(9, D636:D648)</f>
        <v>0</v>
      </c>
      <c r="E649" s="54">
        <f>SUBTOTAL(9, E636:E648)</f>
        <v>0</v>
      </c>
      <c r="F649" s="54">
        <f>SUBTOTAL(9, F636:F648)</f>
        <v>0</v>
      </c>
      <c r="G649" s="54">
        <f>IF(E649&lt;&gt;0, ((D649-E649)/E649)*100, 0)</f>
        <v>0</v>
      </c>
    </row>
    <row r="650" spans="1:7" customFormat="1" ht="15.75" thickTop="1" x14ac:dyDescent="0.25">
      <c r="D650" s="48"/>
      <c r="E650" s="48"/>
      <c r="F650" s="48"/>
      <c r="G650" s="48"/>
    </row>
    <row r="651" spans="1:7" x14ac:dyDescent="0.2">
      <c r="A651" s="27" t="s">
        <v>211</v>
      </c>
      <c r="B651" s="27" t="s">
        <v>53</v>
      </c>
      <c r="C651" s="27" t="s">
        <v>410</v>
      </c>
      <c r="D651" s="55">
        <v>1911.17</v>
      </c>
      <c r="E651" s="55">
        <v>0</v>
      </c>
      <c r="F651" s="55">
        <f>D651-E651</f>
        <v>1911.17</v>
      </c>
      <c r="G651" s="55">
        <f>IF(E651&lt;&gt;0, ((D651-E651)/E651)*100, 0)</f>
        <v>0</v>
      </c>
    </row>
    <row r="652" spans="1:7" x14ac:dyDescent="0.2">
      <c r="A652" s="27" t="s">
        <v>211</v>
      </c>
      <c r="B652" s="27" t="s">
        <v>53</v>
      </c>
      <c r="C652" s="27" t="s">
        <v>411</v>
      </c>
      <c r="D652" s="55">
        <v>1911.17</v>
      </c>
      <c r="E652" s="55">
        <v>0</v>
      </c>
      <c r="F652" s="55">
        <f>D652-E652</f>
        <v>1911.17</v>
      </c>
      <c r="G652" s="55">
        <f>IF(E652&lt;&gt;0, ((D652-E652)/E652)*100, 0)</f>
        <v>0</v>
      </c>
    </row>
    <row r="653" spans="1:7" x14ac:dyDescent="0.2">
      <c r="A653" s="27" t="s">
        <v>211</v>
      </c>
      <c r="B653" s="27" t="s">
        <v>53</v>
      </c>
      <c r="C653" s="27" t="s">
        <v>412</v>
      </c>
      <c r="D653" s="55">
        <v>2138.64</v>
      </c>
      <c r="E653" s="55">
        <v>0</v>
      </c>
      <c r="F653" s="55">
        <f>D653-E653</f>
        <v>2138.64</v>
      </c>
      <c r="G653" s="55">
        <f>IF(E653&lt;&gt;0, ((D653-E653)/E653)*100, 0)</f>
        <v>0</v>
      </c>
    </row>
    <row r="654" spans="1:7" x14ac:dyDescent="0.2">
      <c r="A654" s="27" t="s">
        <v>211</v>
      </c>
      <c r="B654" s="27" t="s">
        <v>53</v>
      </c>
      <c r="C654" s="27" t="s">
        <v>413</v>
      </c>
      <c r="D654" s="55">
        <v>0</v>
      </c>
      <c r="E654" s="55">
        <v>0</v>
      </c>
      <c r="F654" s="55">
        <f>D654-E654</f>
        <v>0</v>
      </c>
      <c r="G654" s="55">
        <f>IF(E654&lt;&gt;0, ((D654-E654)/E654)*100, 0)</f>
        <v>0</v>
      </c>
    </row>
    <row r="655" spans="1:7" x14ac:dyDescent="0.2">
      <c r="A655" s="27" t="s">
        <v>211</v>
      </c>
      <c r="B655" s="27" t="s">
        <v>53</v>
      </c>
      <c r="C655" s="27" t="s">
        <v>414</v>
      </c>
      <c r="D655" s="55">
        <v>0</v>
      </c>
      <c r="E655" s="55">
        <v>0</v>
      </c>
      <c r="F655" s="55">
        <f>D655-E655</f>
        <v>0</v>
      </c>
      <c r="G655" s="55">
        <f>IF(E655&lt;&gt;0, ((D655-E655)/E655)*100, 0)</f>
        <v>0</v>
      </c>
    </row>
    <row r="656" spans="1:7" x14ac:dyDescent="0.2">
      <c r="A656" s="27" t="s">
        <v>211</v>
      </c>
      <c r="B656" s="27" t="s">
        <v>53</v>
      </c>
      <c r="C656" s="27" t="s">
        <v>415</v>
      </c>
      <c r="D656" s="55">
        <v>0</v>
      </c>
      <c r="E656" s="55">
        <v>0</v>
      </c>
      <c r="F656" s="55">
        <f>D656-E656</f>
        <v>0</v>
      </c>
      <c r="G656" s="55">
        <f>IF(E656&lt;&gt;0, ((D656-E656)/E656)*100, 0)</f>
        <v>0</v>
      </c>
    </row>
    <row r="657" spans="1:7" x14ac:dyDescent="0.2">
      <c r="A657" s="27" t="s">
        <v>211</v>
      </c>
      <c r="B657" s="27" t="s">
        <v>53</v>
      </c>
      <c r="C657" s="27" t="s">
        <v>416</v>
      </c>
      <c r="D657" s="55">
        <v>0</v>
      </c>
      <c r="E657" s="55">
        <v>0</v>
      </c>
      <c r="F657" s="55">
        <f>D657-E657</f>
        <v>0</v>
      </c>
      <c r="G657" s="55">
        <f>IF(E657&lt;&gt;0, ((D657-E657)/E657)*100, 0)</f>
        <v>0</v>
      </c>
    </row>
    <row r="658" spans="1:7" x14ac:dyDescent="0.2">
      <c r="A658" s="27" t="s">
        <v>211</v>
      </c>
      <c r="B658" s="27" t="s">
        <v>53</v>
      </c>
      <c r="C658" s="27" t="s">
        <v>417</v>
      </c>
      <c r="D658" s="55">
        <v>0</v>
      </c>
      <c r="E658" s="55">
        <v>0</v>
      </c>
      <c r="F658" s="55">
        <f>D658-E658</f>
        <v>0</v>
      </c>
      <c r="G658" s="55">
        <f>IF(E658&lt;&gt;0, ((D658-E658)/E658)*100, 0)</f>
        <v>0</v>
      </c>
    </row>
    <row r="659" spans="1:7" x14ac:dyDescent="0.2">
      <c r="A659" s="27" t="s">
        <v>211</v>
      </c>
      <c r="B659" s="27" t="s">
        <v>53</v>
      </c>
      <c r="C659" s="27" t="s">
        <v>418</v>
      </c>
      <c r="D659" s="55">
        <v>0</v>
      </c>
      <c r="E659" s="55">
        <v>0</v>
      </c>
      <c r="F659" s="55">
        <f>D659-E659</f>
        <v>0</v>
      </c>
      <c r="G659" s="55">
        <f>IF(E659&lt;&gt;0, ((D659-E659)/E659)*100, 0)</f>
        <v>0</v>
      </c>
    </row>
    <row r="660" spans="1:7" x14ac:dyDescent="0.2">
      <c r="A660" s="27" t="s">
        <v>211</v>
      </c>
      <c r="B660" s="27" t="s">
        <v>53</v>
      </c>
      <c r="C660" s="27" t="s">
        <v>419</v>
      </c>
      <c r="D660" s="55">
        <v>0</v>
      </c>
      <c r="E660" s="55">
        <v>0</v>
      </c>
      <c r="F660" s="55">
        <f>D660-E660</f>
        <v>0</v>
      </c>
      <c r="G660" s="55">
        <f>IF(E660&lt;&gt;0, ((D660-E660)/E660)*100, 0)</f>
        <v>0</v>
      </c>
    </row>
    <row r="661" spans="1:7" x14ac:dyDescent="0.2">
      <c r="A661" s="27" t="s">
        <v>211</v>
      </c>
      <c r="B661" s="27" t="s">
        <v>53</v>
      </c>
      <c r="C661" s="27" t="s">
        <v>420</v>
      </c>
      <c r="D661" s="55">
        <v>0</v>
      </c>
      <c r="E661" s="55">
        <v>0</v>
      </c>
      <c r="F661" s="55">
        <f>D661-E661</f>
        <v>0</v>
      </c>
      <c r="G661" s="55">
        <f>IF(E661&lt;&gt;0, ((D661-E661)/E661)*100, 0)</f>
        <v>0</v>
      </c>
    </row>
    <row r="662" spans="1:7" x14ac:dyDescent="0.2">
      <c r="A662" s="27" t="s">
        <v>211</v>
      </c>
      <c r="B662" s="27" t="s">
        <v>53</v>
      </c>
      <c r="C662" s="27" t="s">
        <v>421</v>
      </c>
      <c r="D662" s="55">
        <v>0</v>
      </c>
      <c r="E662" s="55">
        <v>0</v>
      </c>
      <c r="F662" s="55">
        <f>D662-E662</f>
        <v>0</v>
      </c>
      <c r="G662" s="55">
        <f>IF(E662&lt;&gt;0, ((D662-E662)/E662)*100, 0)</f>
        <v>0</v>
      </c>
    </row>
    <row r="663" spans="1:7" customFormat="1" ht="15" x14ac:dyDescent="0.25">
      <c r="D663" s="47"/>
      <c r="E663" s="47"/>
      <c r="F663" s="47"/>
      <c r="G663" s="47"/>
    </row>
    <row r="664" spans="1:7" s="29" customFormat="1" ht="12.75" thickBot="1" x14ac:dyDescent="0.25">
      <c r="A664" s="28" t="s">
        <v>3</v>
      </c>
      <c r="B664" s="28" t="s">
        <v>3</v>
      </c>
      <c r="C664" s="28" t="s">
        <v>422</v>
      </c>
      <c r="D664" s="54">
        <f>SUBTOTAL(9, D651:D663)</f>
        <v>5960.98</v>
      </c>
      <c r="E664" s="54">
        <f>SUBTOTAL(9, E651:E663)</f>
        <v>0</v>
      </c>
      <c r="F664" s="54">
        <f>SUBTOTAL(9, F651:F663)</f>
        <v>5960.98</v>
      </c>
      <c r="G664" s="54">
        <f>IF(E664&lt;&gt;0, ((D664-E664)/E664)*100, 0)</f>
        <v>0</v>
      </c>
    </row>
    <row r="665" spans="1:7" customFormat="1" ht="15.75" thickTop="1" x14ac:dyDescent="0.25">
      <c r="D665" s="48"/>
      <c r="E665" s="48"/>
      <c r="F665" s="48"/>
      <c r="G665" s="48"/>
    </row>
    <row r="666" spans="1:7" x14ac:dyDescent="0.2">
      <c r="A666" s="27" t="s">
        <v>212</v>
      </c>
      <c r="B666" s="27" t="s">
        <v>54</v>
      </c>
      <c r="C666" s="27" t="s">
        <v>410</v>
      </c>
      <c r="D666" s="55">
        <v>0</v>
      </c>
      <c r="E666" s="55">
        <v>0</v>
      </c>
      <c r="F666" s="55">
        <f>D666-E666</f>
        <v>0</v>
      </c>
      <c r="G666" s="55">
        <f>IF(E666&lt;&gt;0, ((D666-E666)/E666)*100, 0)</f>
        <v>0</v>
      </c>
    </row>
    <row r="667" spans="1:7" x14ac:dyDescent="0.2">
      <c r="A667" s="27" t="s">
        <v>212</v>
      </c>
      <c r="B667" s="27" t="s">
        <v>54</v>
      </c>
      <c r="C667" s="27" t="s">
        <v>411</v>
      </c>
      <c r="D667" s="55">
        <v>0</v>
      </c>
      <c r="E667" s="55">
        <v>0</v>
      </c>
      <c r="F667" s="55">
        <f>D667-E667</f>
        <v>0</v>
      </c>
      <c r="G667" s="55">
        <f>IF(E667&lt;&gt;0, ((D667-E667)/E667)*100, 0)</f>
        <v>0</v>
      </c>
    </row>
    <row r="668" spans="1:7" x14ac:dyDescent="0.2">
      <c r="A668" s="27" t="s">
        <v>212</v>
      </c>
      <c r="B668" s="27" t="s">
        <v>54</v>
      </c>
      <c r="C668" s="27" t="s">
        <v>412</v>
      </c>
      <c r="D668" s="55">
        <v>0</v>
      </c>
      <c r="E668" s="55">
        <v>0</v>
      </c>
      <c r="F668" s="55">
        <f>D668-E668</f>
        <v>0</v>
      </c>
      <c r="G668" s="55">
        <f>IF(E668&lt;&gt;0, ((D668-E668)/E668)*100, 0)</f>
        <v>0</v>
      </c>
    </row>
    <row r="669" spans="1:7" x14ac:dyDescent="0.2">
      <c r="A669" s="27" t="s">
        <v>212</v>
      </c>
      <c r="B669" s="27" t="s">
        <v>54</v>
      </c>
      <c r="C669" s="27" t="s">
        <v>413</v>
      </c>
      <c r="D669" s="55">
        <v>0</v>
      </c>
      <c r="E669" s="55">
        <v>0</v>
      </c>
      <c r="F669" s="55">
        <f>D669-E669</f>
        <v>0</v>
      </c>
      <c r="G669" s="55">
        <f>IF(E669&lt;&gt;0, ((D669-E669)/E669)*100, 0)</f>
        <v>0</v>
      </c>
    </row>
    <row r="670" spans="1:7" x14ac:dyDescent="0.2">
      <c r="A670" s="27" t="s">
        <v>212</v>
      </c>
      <c r="B670" s="27" t="s">
        <v>54</v>
      </c>
      <c r="C670" s="27" t="s">
        <v>414</v>
      </c>
      <c r="D670" s="55">
        <v>0</v>
      </c>
      <c r="E670" s="55">
        <v>0</v>
      </c>
      <c r="F670" s="55">
        <f>D670-E670</f>
        <v>0</v>
      </c>
      <c r="G670" s="55">
        <f>IF(E670&lt;&gt;0, ((D670-E670)/E670)*100, 0)</f>
        <v>0</v>
      </c>
    </row>
    <row r="671" spans="1:7" x14ac:dyDescent="0.2">
      <c r="A671" s="27" t="s">
        <v>212</v>
      </c>
      <c r="B671" s="27" t="s">
        <v>54</v>
      </c>
      <c r="C671" s="27" t="s">
        <v>415</v>
      </c>
      <c r="D671" s="55">
        <v>0</v>
      </c>
      <c r="E671" s="55">
        <v>0</v>
      </c>
      <c r="F671" s="55">
        <f>D671-E671</f>
        <v>0</v>
      </c>
      <c r="G671" s="55">
        <f>IF(E671&lt;&gt;0, ((D671-E671)/E671)*100, 0)</f>
        <v>0</v>
      </c>
    </row>
    <row r="672" spans="1:7" x14ac:dyDescent="0.2">
      <c r="A672" s="27" t="s">
        <v>212</v>
      </c>
      <c r="B672" s="27" t="s">
        <v>54</v>
      </c>
      <c r="C672" s="27" t="s">
        <v>416</v>
      </c>
      <c r="D672" s="55">
        <v>0</v>
      </c>
      <c r="E672" s="55">
        <v>0</v>
      </c>
      <c r="F672" s="55">
        <f>D672-E672</f>
        <v>0</v>
      </c>
      <c r="G672" s="55">
        <f>IF(E672&lt;&gt;0, ((D672-E672)/E672)*100, 0)</f>
        <v>0</v>
      </c>
    </row>
    <row r="673" spans="1:7" x14ac:dyDescent="0.2">
      <c r="A673" s="27" t="s">
        <v>212</v>
      </c>
      <c r="B673" s="27" t="s">
        <v>54</v>
      </c>
      <c r="C673" s="27" t="s">
        <v>417</v>
      </c>
      <c r="D673" s="55">
        <v>0</v>
      </c>
      <c r="E673" s="55">
        <v>0</v>
      </c>
      <c r="F673" s="55">
        <f>D673-E673</f>
        <v>0</v>
      </c>
      <c r="G673" s="55">
        <f>IF(E673&lt;&gt;0, ((D673-E673)/E673)*100, 0)</f>
        <v>0</v>
      </c>
    </row>
    <row r="674" spans="1:7" x14ac:dyDescent="0.2">
      <c r="A674" s="27" t="s">
        <v>212</v>
      </c>
      <c r="B674" s="27" t="s">
        <v>54</v>
      </c>
      <c r="C674" s="27" t="s">
        <v>418</v>
      </c>
      <c r="D674" s="55">
        <v>0</v>
      </c>
      <c r="E674" s="55">
        <v>0</v>
      </c>
      <c r="F674" s="55">
        <f>D674-E674</f>
        <v>0</v>
      </c>
      <c r="G674" s="55">
        <f>IF(E674&lt;&gt;0, ((D674-E674)/E674)*100, 0)</f>
        <v>0</v>
      </c>
    </row>
    <row r="675" spans="1:7" x14ac:dyDescent="0.2">
      <c r="A675" s="27" t="s">
        <v>212</v>
      </c>
      <c r="B675" s="27" t="s">
        <v>54</v>
      </c>
      <c r="C675" s="27" t="s">
        <v>419</v>
      </c>
      <c r="D675" s="55">
        <v>0</v>
      </c>
      <c r="E675" s="55">
        <v>0</v>
      </c>
      <c r="F675" s="55">
        <f>D675-E675</f>
        <v>0</v>
      </c>
      <c r="G675" s="55">
        <f>IF(E675&lt;&gt;0, ((D675-E675)/E675)*100, 0)</f>
        <v>0</v>
      </c>
    </row>
    <row r="676" spans="1:7" x14ac:dyDescent="0.2">
      <c r="A676" s="27" t="s">
        <v>212</v>
      </c>
      <c r="B676" s="27" t="s">
        <v>54</v>
      </c>
      <c r="C676" s="27" t="s">
        <v>420</v>
      </c>
      <c r="D676" s="55">
        <v>0</v>
      </c>
      <c r="E676" s="55">
        <v>0</v>
      </c>
      <c r="F676" s="55">
        <f>D676-E676</f>
        <v>0</v>
      </c>
      <c r="G676" s="55">
        <f>IF(E676&lt;&gt;0, ((D676-E676)/E676)*100, 0)</f>
        <v>0</v>
      </c>
    </row>
    <row r="677" spans="1:7" x14ac:dyDescent="0.2">
      <c r="A677" s="27" t="s">
        <v>212</v>
      </c>
      <c r="B677" s="27" t="s">
        <v>54</v>
      </c>
      <c r="C677" s="27" t="s">
        <v>421</v>
      </c>
      <c r="D677" s="55">
        <v>0</v>
      </c>
      <c r="E677" s="55">
        <v>0</v>
      </c>
      <c r="F677" s="55">
        <f>D677-E677</f>
        <v>0</v>
      </c>
      <c r="G677" s="55">
        <f>IF(E677&lt;&gt;0, ((D677-E677)/E677)*100, 0)</f>
        <v>0</v>
      </c>
    </row>
    <row r="678" spans="1:7" customFormat="1" ht="15" x14ac:dyDescent="0.25">
      <c r="D678" s="47"/>
      <c r="E678" s="47"/>
      <c r="F678" s="47"/>
      <c r="G678" s="47"/>
    </row>
    <row r="679" spans="1:7" s="29" customFormat="1" ht="12.75" thickBot="1" x14ac:dyDescent="0.25">
      <c r="A679" s="28" t="s">
        <v>3</v>
      </c>
      <c r="B679" s="28" t="s">
        <v>3</v>
      </c>
      <c r="C679" s="28" t="s">
        <v>422</v>
      </c>
      <c r="D679" s="54">
        <f>SUBTOTAL(9, D666:D678)</f>
        <v>0</v>
      </c>
      <c r="E679" s="54">
        <f>SUBTOTAL(9, E666:E678)</f>
        <v>0</v>
      </c>
      <c r="F679" s="54">
        <f>SUBTOTAL(9, F666:F678)</f>
        <v>0</v>
      </c>
      <c r="G679" s="54">
        <f>IF(E679&lt;&gt;0, ((D679-E679)/E679)*100, 0)</f>
        <v>0</v>
      </c>
    </row>
    <row r="680" spans="1:7" customFormat="1" ht="15.75" thickTop="1" x14ac:dyDescent="0.25">
      <c r="D680" s="48"/>
      <c r="E680" s="48"/>
      <c r="F680" s="48"/>
      <c r="G680" s="48"/>
    </row>
    <row r="681" spans="1:7" x14ac:dyDescent="0.2">
      <c r="A681" s="27" t="s">
        <v>213</v>
      </c>
      <c r="B681" s="27" t="s">
        <v>55</v>
      </c>
      <c r="C681" s="27" t="s">
        <v>410</v>
      </c>
      <c r="D681" s="55">
        <v>0</v>
      </c>
      <c r="E681" s="55">
        <v>0</v>
      </c>
      <c r="F681" s="55">
        <f>D681-E681</f>
        <v>0</v>
      </c>
      <c r="G681" s="55">
        <f>IF(E681&lt;&gt;0, ((D681-E681)/E681)*100, 0)</f>
        <v>0</v>
      </c>
    </row>
    <row r="682" spans="1:7" x14ac:dyDescent="0.2">
      <c r="A682" s="27" t="s">
        <v>213</v>
      </c>
      <c r="B682" s="27" t="s">
        <v>55</v>
      </c>
      <c r="C682" s="27" t="s">
        <v>411</v>
      </c>
      <c r="D682" s="55">
        <v>0</v>
      </c>
      <c r="E682" s="55">
        <v>0</v>
      </c>
      <c r="F682" s="55">
        <f>D682-E682</f>
        <v>0</v>
      </c>
      <c r="G682" s="55">
        <f>IF(E682&lt;&gt;0, ((D682-E682)/E682)*100, 0)</f>
        <v>0</v>
      </c>
    </row>
    <row r="683" spans="1:7" x14ac:dyDescent="0.2">
      <c r="A683" s="27" t="s">
        <v>213</v>
      </c>
      <c r="B683" s="27" t="s">
        <v>55</v>
      </c>
      <c r="C683" s="27" t="s">
        <v>412</v>
      </c>
      <c r="D683" s="55">
        <v>0</v>
      </c>
      <c r="E683" s="55">
        <v>0</v>
      </c>
      <c r="F683" s="55">
        <f>D683-E683</f>
        <v>0</v>
      </c>
      <c r="G683" s="55">
        <f>IF(E683&lt;&gt;0, ((D683-E683)/E683)*100, 0)</f>
        <v>0</v>
      </c>
    </row>
    <row r="684" spans="1:7" x14ac:dyDescent="0.2">
      <c r="A684" s="27" t="s">
        <v>213</v>
      </c>
      <c r="B684" s="27" t="s">
        <v>55</v>
      </c>
      <c r="C684" s="27" t="s">
        <v>413</v>
      </c>
      <c r="D684" s="55">
        <v>0</v>
      </c>
      <c r="E684" s="55">
        <v>0</v>
      </c>
      <c r="F684" s="55">
        <f>D684-E684</f>
        <v>0</v>
      </c>
      <c r="G684" s="55">
        <f>IF(E684&lt;&gt;0, ((D684-E684)/E684)*100, 0)</f>
        <v>0</v>
      </c>
    </row>
    <row r="685" spans="1:7" x14ac:dyDescent="0.2">
      <c r="A685" s="27" t="s">
        <v>213</v>
      </c>
      <c r="B685" s="27" t="s">
        <v>55</v>
      </c>
      <c r="C685" s="27" t="s">
        <v>414</v>
      </c>
      <c r="D685" s="55">
        <v>0</v>
      </c>
      <c r="E685" s="55">
        <v>0</v>
      </c>
      <c r="F685" s="55">
        <f>D685-E685</f>
        <v>0</v>
      </c>
      <c r="G685" s="55">
        <f>IF(E685&lt;&gt;0, ((D685-E685)/E685)*100, 0)</f>
        <v>0</v>
      </c>
    </row>
    <row r="686" spans="1:7" x14ac:dyDescent="0.2">
      <c r="A686" s="27" t="s">
        <v>213</v>
      </c>
      <c r="B686" s="27" t="s">
        <v>55</v>
      </c>
      <c r="C686" s="27" t="s">
        <v>415</v>
      </c>
      <c r="D686" s="55">
        <v>0</v>
      </c>
      <c r="E686" s="55">
        <v>0</v>
      </c>
      <c r="F686" s="55">
        <f>D686-E686</f>
        <v>0</v>
      </c>
      <c r="G686" s="55">
        <f>IF(E686&lt;&gt;0, ((D686-E686)/E686)*100, 0)</f>
        <v>0</v>
      </c>
    </row>
    <row r="687" spans="1:7" x14ac:dyDescent="0.2">
      <c r="A687" s="27" t="s">
        <v>213</v>
      </c>
      <c r="B687" s="27" t="s">
        <v>55</v>
      </c>
      <c r="C687" s="27" t="s">
        <v>416</v>
      </c>
      <c r="D687" s="55">
        <v>0</v>
      </c>
      <c r="E687" s="55">
        <v>0</v>
      </c>
      <c r="F687" s="55">
        <f>D687-E687</f>
        <v>0</v>
      </c>
      <c r="G687" s="55">
        <f>IF(E687&lt;&gt;0, ((D687-E687)/E687)*100, 0)</f>
        <v>0</v>
      </c>
    </row>
    <row r="688" spans="1:7" x14ac:dyDescent="0.2">
      <c r="A688" s="27" t="s">
        <v>213</v>
      </c>
      <c r="B688" s="27" t="s">
        <v>55</v>
      </c>
      <c r="C688" s="27" t="s">
        <v>417</v>
      </c>
      <c r="D688" s="55">
        <v>0</v>
      </c>
      <c r="E688" s="55">
        <v>0</v>
      </c>
      <c r="F688" s="55">
        <f>D688-E688</f>
        <v>0</v>
      </c>
      <c r="G688" s="55">
        <f>IF(E688&lt;&gt;0, ((D688-E688)/E688)*100, 0)</f>
        <v>0</v>
      </c>
    </row>
    <row r="689" spans="1:7" x14ac:dyDescent="0.2">
      <c r="A689" s="27" t="s">
        <v>213</v>
      </c>
      <c r="B689" s="27" t="s">
        <v>55</v>
      </c>
      <c r="C689" s="27" t="s">
        <v>418</v>
      </c>
      <c r="D689" s="55">
        <v>0</v>
      </c>
      <c r="E689" s="55">
        <v>0</v>
      </c>
      <c r="F689" s="55">
        <f>D689-E689</f>
        <v>0</v>
      </c>
      <c r="G689" s="55">
        <f>IF(E689&lt;&gt;0, ((D689-E689)/E689)*100, 0)</f>
        <v>0</v>
      </c>
    </row>
    <row r="690" spans="1:7" x14ac:dyDescent="0.2">
      <c r="A690" s="27" t="s">
        <v>213</v>
      </c>
      <c r="B690" s="27" t="s">
        <v>55</v>
      </c>
      <c r="C690" s="27" t="s">
        <v>419</v>
      </c>
      <c r="D690" s="55">
        <v>0</v>
      </c>
      <c r="E690" s="55">
        <v>0</v>
      </c>
      <c r="F690" s="55">
        <f>D690-E690</f>
        <v>0</v>
      </c>
      <c r="G690" s="55">
        <f>IF(E690&lt;&gt;0, ((D690-E690)/E690)*100, 0)</f>
        <v>0</v>
      </c>
    </row>
    <row r="691" spans="1:7" x14ac:dyDescent="0.2">
      <c r="A691" s="27" t="s">
        <v>213</v>
      </c>
      <c r="B691" s="27" t="s">
        <v>55</v>
      </c>
      <c r="C691" s="27" t="s">
        <v>420</v>
      </c>
      <c r="D691" s="55">
        <v>0</v>
      </c>
      <c r="E691" s="55">
        <v>0</v>
      </c>
      <c r="F691" s="55">
        <f>D691-E691</f>
        <v>0</v>
      </c>
      <c r="G691" s="55">
        <f>IF(E691&lt;&gt;0, ((D691-E691)/E691)*100, 0)</f>
        <v>0</v>
      </c>
    </row>
    <row r="692" spans="1:7" x14ac:dyDescent="0.2">
      <c r="A692" s="27" t="s">
        <v>213</v>
      </c>
      <c r="B692" s="27" t="s">
        <v>55</v>
      </c>
      <c r="C692" s="27" t="s">
        <v>421</v>
      </c>
      <c r="D692" s="55">
        <v>0</v>
      </c>
      <c r="E692" s="55">
        <v>0</v>
      </c>
      <c r="F692" s="55">
        <f>D692-E692</f>
        <v>0</v>
      </c>
      <c r="G692" s="55">
        <f>IF(E692&lt;&gt;0, ((D692-E692)/E692)*100, 0)</f>
        <v>0</v>
      </c>
    </row>
    <row r="693" spans="1:7" customFormat="1" ht="15" x14ac:dyDescent="0.25">
      <c r="D693" s="47"/>
      <c r="E693" s="47"/>
      <c r="F693" s="47"/>
      <c r="G693" s="47"/>
    </row>
    <row r="694" spans="1:7" s="29" customFormat="1" ht="12.75" thickBot="1" x14ac:dyDescent="0.25">
      <c r="A694" s="28" t="s">
        <v>3</v>
      </c>
      <c r="B694" s="28" t="s">
        <v>3</v>
      </c>
      <c r="C694" s="28" t="s">
        <v>422</v>
      </c>
      <c r="D694" s="54">
        <f>SUBTOTAL(9, D681:D693)</f>
        <v>0</v>
      </c>
      <c r="E694" s="54">
        <f>SUBTOTAL(9, E681:E693)</f>
        <v>0</v>
      </c>
      <c r="F694" s="54">
        <f>SUBTOTAL(9, F681:F693)</f>
        <v>0</v>
      </c>
      <c r="G694" s="54">
        <f>IF(E694&lt;&gt;0, ((D694-E694)/E694)*100, 0)</f>
        <v>0</v>
      </c>
    </row>
    <row r="695" spans="1:7" customFormat="1" ht="15.75" thickTop="1" x14ac:dyDescent="0.25">
      <c r="D695" s="48"/>
      <c r="E695" s="48"/>
      <c r="F695" s="48"/>
      <c r="G695" s="48"/>
    </row>
    <row r="696" spans="1:7" x14ac:dyDescent="0.2">
      <c r="A696" s="27" t="s">
        <v>214</v>
      </c>
      <c r="B696" s="27" t="s">
        <v>56</v>
      </c>
      <c r="C696" s="27" t="s">
        <v>410</v>
      </c>
      <c r="D696" s="55">
        <v>0</v>
      </c>
      <c r="E696" s="55">
        <v>0</v>
      </c>
      <c r="F696" s="55">
        <f>D696-E696</f>
        <v>0</v>
      </c>
      <c r="G696" s="55">
        <f>IF(E696&lt;&gt;0, ((D696-E696)/E696)*100, 0)</f>
        <v>0</v>
      </c>
    </row>
    <row r="697" spans="1:7" x14ac:dyDescent="0.2">
      <c r="A697" s="27" t="s">
        <v>214</v>
      </c>
      <c r="B697" s="27" t="s">
        <v>56</v>
      </c>
      <c r="C697" s="27" t="s">
        <v>411</v>
      </c>
      <c r="D697" s="55">
        <v>0</v>
      </c>
      <c r="E697" s="55">
        <v>0</v>
      </c>
      <c r="F697" s="55">
        <f>D697-E697</f>
        <v>0</v>
      </c>
      <c r="G697" s="55">
        <f>IF(E697&lt;&gt;0, ((D697-E697)/E697)*100, 0)</f>
        <v>0</v>
      </c>
    </row>
    <row r="698" spans="1:7" x14ac:dyDescent="0.2">
      <c r="A698" s="27" t="s">
        <v>214</v>
      </c>
      <c r="B698" s="27" t="s">
        <v>56</v>
      </c>
      <c r="C698" s="27" t="s">
        <v>412</v>
      </c>
      <c r="D698" s="55">
        <v>0</v>
      </c>
      <c r="E698" s="55">
        <v>0</v>
      </c>
      <c r="F698" s="55">
        <f>D698-E698</f>
        <v>0</v>
      </c>
      <c r="G698" s="55">
        <f>IF(E698&lt;&gt;0, ((D698-E698)/E698)*100, 0)</f>
        <v>0</v>
      </c>
    </row>
    <row r="699" spans="1:7" x14ac:dyDescent="0.2">
      <c r="A699" s="27" t="s">
        <v>214</v>
      </c>
      <c r="B699" s="27" t="s">
        <v>56</v>
      </c>
      <c r="C699" s="27" t="s">
        <v>413</v>
      </c>
      <c r="D699" s="55">
        <v>0</v>
      </c>
      <c r="E699" s="55">
        <v>0</v>
      </c>
      <c r="F699" s="55">
        <f>D699-E699</f>
        <v>0</v>
      </c>
      <c r="G699" s="55">
        <f>IF(E699&lt;&gt;0, ((D699-E699)/E699)*100, 0)</f>
        <v>0</v>
      </c>
    </row>
    <row r="700" spans="1:7" x14ac:dyDescent="0.2">
      <c r="A700" s="27" t="s">
        <v>214</v>
      </c>
      <c r="B700" s="27" t="s">
        <v>56</v>
      </c>
      <c r="C700" s="27" t="s">
        <v>414</v>
      </c>
      <c r="D700" s="55">
        <v>0</v>
      </c>
      <c r="E700" s="55">
        <v>0</v>
      </c>
      <c r="F700" s="55">
        <f>D700-E700</f>
        <v>0</v>
      </c>
      <c r="G700" s="55">
        <f>IF(E700&lt;&gt;0, ((D700-E700)/E700)*100, 0)</f>
        <v>0</v>
      </c>
    </row>
    <row r="701" spans="1:7" x14ac:dyDescent="0.2">
      <c r="A701" s="27" t="s">
        <v>214</v>
      </c>
      <c r="B701" s="27" t="s">
        <v>56</v>
      </c>
      <c r="C701" s="27" t="s">
        <v>415</v>
      </c>
      <c r="D701" s="55">
        <v>0</v>
      </c>
      <c r="E701" s="55">
        <v>0</v>
      </c>
      <c r="F701" s="55">
        <f>D701-E701</f>
        <v>0</v>
      </c>
      <c r="G701" s="55">
        <f>IF(E701&lt;&gt;0, ((D701-E701)/E701)*100, 0)</f>
        <v>0</v>
      </c>
    </row>
    <row r="702" spans="1:7" x14ac:dyDescent="0.2">
      <c r="A702" s="27" t="s">
        <v>214</v>
      </c>
      <c r="B702" s="27" t="s">
        <v>56</v>
      </c>
      <c r="C702" s="27" t="s">
        <v>416</v>
      </c>
      <c r="D702" s="55">
        <v>0</v>
      </c>
      <c r="E702" s="55">
        <v>0</v>
      </c>
      <c r="F702" s="55">
        <f>D702-E702</f>
        <v>0</v>
      </c>
      <c r="G702" s="55">
        <f>IF(E702&lt;&gt;0, ((D702-E702)/E702)*100, 0)</f>
        <v>0</v>
      </c>
    </row>
    <row r="703" spans="1:7" x14ac:dyDescent="0.2">
      <c r="A703" s="27" t="s">
        <v>214</v>
      </c>
      <c r="B703" s="27" t="s">
        <v>56</v>
      </c>
      <c r="C703" s="27" t="s">
        <v>417</v>
      </c>
      <c r="D703" s="55">
        <v>0</v>
      </c>
      <c r="E703" s="55">
        <v>0</v>
      </c>
      <c r="F703" s="55">
        <f>D703-E703</f>
        <v>0</v>
      </c>
      <c r="G703" s="55">
        <f>IF(E703&lt;&gt;0, ((D703-E703)/E703)*100, 0)</f>
        <v>0</v>
      </c>
    </row>
    <row r="704" spans="1:7" x14ac:dyDescent="0.2">
      <c r="A704" s="27" t="s">
        <v>214</v>
      </c>
      <c r="B704" s="27" t="s">
        <v>56</v>
      </c>
      <c r="C704" s="27" t="s">
        <v>418</v>
      </c>
      <c r="D704" s="55">
        <v>0</v>
      </c>
      <c r="E704" s="55">
        <v>0</v>
      </c>
      <c r="F704" s="55">
        <f>D704-E704</f>
        <v>0</v>
      </c>
      <c r="G704" s="55">
        <f>IF(E704&lt;&gt;0, ((D704-E704)/E704)*100, 0)</f>
        <v>0</v>
      </c>
    </row>
    <row r="705" spans="1:7" x14ac:dyDescent="0.2">
      <c r="A705" s="27" t="s">
        <v>214</v>
      </c>
      <c r="B705" s="27" t="s">
        <v>56</v>
      </c>
      <c r="C705" s="27" t="s">
        <v>419</v>
      </c>
      <c r="D705" s="55">
        <v>0</v>
      </c>
      <c r="E705" s="55">
        <v>0</v>
      </c>
      <c r="F705" s="55">
        <f>D705-E705</f>
        <v>0</v>
      </c>
      <c r="G705" s="55">
        <f>IF(E705&lt;&gt;0, ((D705-E705)/E705)*100, 0)</f>
        <v>0</v>
      </c>
    </row>
    <row r="706" spans="1:7" x14ac:dyDescent="0.2">
      <c r="A706" s="27" t="s">
        <v>214</v>
      </c>
      <c r="B706" s="27" t="s">
        <v>56</v>
      </c>
      <c r="C706" s="27" t="s">
        <v>420</v>
      </c>
      <c r="D706" s="55">
        <v>0</v>
      </c>
      <c r="E706" s="55">
        <v>0</v>
      </c>
      <c r="F706" s="55">
        <f>D706-E706</f>
        <v>0</v>
      </c>
      <c r="G706" s="55">
        <f>IF(E706&lt;&gt;0, ((D706-E706)/E706)*100, 0)</f>
        <v>0</v>
      </c>
    </row>
    <row r="707" spans="1:7" x14ac:dyDescent="0.2">
      <c r="A707" s="27" t="s">
        <v>214</v>
      </c>
      <c r="B707" s="27" t="s">
        <v>56</v>
      </c>
      <c r="C707" s="27" t="s">
        <v>421</v>
      </c>
      <c r="D707" s="55">
        <v>0</v>
      </c>
      <c r="E707" s="55">
        <v>0</v>
      </c>
      <c r="F707" s="55">
        <f>D707-E707</f>
        <v>0</v>
      </c>
      <c r="G707" s="55">
        <f>IF(E707&lt;&gt;0, ((D707-E707)/E707)*100, 0)</f>
        <v>0</v>
      </c>
    </row>
    <row r="708" spans="1:7" customFormat="1" ht="15" x14ac:dyDescent="0.25">
      <c r="D708" s="47"/>
      <c r="E708" s="47"/>
      <c r="F708" s="47"/>
      <c r="G708" s="47"/>
    </row>
    <row r="709" spans="1:7" s="29" customFormat="1" ht="12.75" thickBot="1" x14ac:dyDescent="0.25">
      <c r="A709" s="28" t="s">
        <v>3</v>
      </c>
      <c r="B709" s="28" t="s">
        <v>3</v>
      </c>
      <c r="C709" s="28" t="s">
        <v>422</v>
      </c>
      <c r="D709" s="54">
        <f>SUBTOTAL(9, D696:D708)</f>
        <v>0</v>
      </c>
      <c r="E709" s="54">
        <f>SUBTOTAL(9, E696:E708)</f>
        <v>0</v>
      </c>
      <c r="F709" s="54">
        <f>SUBTOTAL(9, F696:F708)</f>
        <v>0</v>
      </c>
      <c r="G709" s="54">
        <f>IF(E709&lt;&gt;0, ((D709-E709)/E709)*100, 0)</f>
        <v>0</v>
      </c>
    </row>
    <row r="710" spans="1:7" customFormat="1" ht="15.75" thickTop="1" x14ac:dyDescent="0.25">
      <c r="D710" s="48"/>
      <c r="E710" s="48"/>
      <c r="F710" s="48"/>
      <c r="G710" s="48"/>
    </row>
    <row r="711" spans="1:7" x14ac:dyDescent="0.2">
      <c r="A711" s="27" t="s">
        <v>215</v>
      </c>
      <c r="B711" s="27" t="s">
        <v>57</v>
      </c>
      <c r="C711" s="27" t="s">
        <v>410</v>
      </c>
      <c r="D711" s="55">
        <v>0</v>
      </c>
      <c r="E711" s="55">
        <v>0</v>
      </c>
      <c r="F711" s="55">
        <f>D711-E711</f>
        <v>0</v>
      </c>
      <c r="G711" s="55">
        <f>IF(E711&lt;&gt;0, ((D711-E711)/E711)*100, 0)</f>
        <v>0</v>
      </c>
    </row>
    <row r="712" spans="1:7" x14ac:dyDescent="0.2">
      <c r="A712" s="27" t="s">
        <v>215</v>
      </c>
      <c r="B712" s="27" t="s">
        <v>57</v>
      </c>
      <c r="C712" s="27" t="s">
        <v>411</v>
      </c>
      <c r="D712" s="55">
        <v>0</v>
      </c>
      <c r="E712" s="55">
        <v>0</v>
      </c>
      <c r="F712" s="55">
        <f>D712-E712</f>
        <v>0</v>
      </c>
      <c r="G712" s="55">
        <f>IF(E712&lt;&gt;0, ((D712-E712)/E712)*100, 0)</f>
        <v>0</v>
      </c>
    </row>
    <row r="713" spans="1:7" x14ac:dyDescent="0.2">
      <c r="A713" s="27" t="s">
        <v>215</v>
      </c>
      <c r="B713" s="27" t="s">
        <v>57</v>
      </c>
      <c r="C713" s="27" t="s">
        <v>412</v>
      </c>
      <c r="D713" s="55">
        <v>50</v>
      </c>
      <c r="E713" s="55">
        <v>0</v>
      </c>
      <c r="F713" s="55">
        <f>D713-E713</f>
        <v>50</v>
      </c>
      <c r="G713" s="55">
        <f>IF(E713&lt;&gt;0, ((D713-E713)/E713)*100, 0)</f>
        <v>0</v>
      </c>
    </row>
    <row r="714" spans="1:7" x14ac:dyDescent="0.2">
      <c r="A714" s="27" t="s">
        <v>215</v>
      </c>
      <c r="B714" s="27" t="s">
        <v>57</v>
      </c>
      <c r="C714" s="27" t="s">
        <v>413</v>
      </c>
      <c r="D714" s="55">
        <v>0</v>
      </c>
      <c r="E714" s="55">
        <v>0</v>
      </c>
      <c r="F714" s="55">
        <f>D714-E714</f>
        <v>0</v>
      </c>
      <c r="G714" s="55">
        <f>IF(E714&lt;&gt;0, ((D714-E714)/E714)*100, 0)</f>
        <v>0</v>
      </c>
    </row>
    <row r="715" spans="1:7" x14ac:dyDescent="0.2">
      <c r="A715" s="27" t="s">
        <v>215</v>
      </c>
      <c r="B715" s="27" t="s">
        <v>57</v>
      </c>
      <c r="C715" s="27" t="s">
        <v>414</v>
      </c>
      <c r="D715" s="55">
        <v>0</v>
      </c>
      <c r="E715" s="55">
        <v>0</v>
      </c>
      <c r="F715" s="55">
        <f>D715-E715</f>
        <v>0</v>
      </c>
      <c r="G715" s="55">
        <f>IF(E715&lt;&gt;0, ((D715-E715)/E715)*100, 0)</f>
        <v>0</v>
      </c>
    </row>
    <row r="716" spans="1:7" x14ac:dyDescent="0.2">
      <c r="A716" s="27" t="s">
        <v>215</v>
      </c>
      <c r="B716" s="27" t="s">
        <v>57</v>
      </c>
      <c r="C716" s="27" t="s">
        <v>415</v>
      </c>
      <c r="D716" s="55">
        <v>0</v>
      </c>
      <c r="E716" s="55">
        <v>0</v>
      </c>
      <c r="F716" s="55">
        <f>D716-E716</f>
        <v>0</v>
      </c>
      <c r="G716" s="55">
        <f>IF(E716&lt;&gt;0, ((D716-E716)/E716)*100, 0)</f>
        <v>0</v>
      </c>
    </row>
    <row r="717" spans="1:7" x14ac:dyDescent="0.2">
      <c r="A717" s="27" t="s">
        <v>215</v>
      </c>
      <c r="B717" s="27" t="s">
        <v>57</v>
      </c>
      <c r="C717" s="27" t="s">
        <v>416</v>
      </c>
      <c r="D717" s="55">
        <v>0</v>
      </c>
      <c r="E717" s="55">
        <v>0</v>
      </c>
      <c r="F717" s="55">
        <f>D717-E717</f>
        <v>0</v>
      </c>
      <c r="G717" s="55">
        <f>IF(E717&lt;&gt;0, ((D717-E717)/E717)*100, 0)</f>
        <v>0</v>
      </c>
    </row>
    <row r="718" spans="1:7" x14ac:dyDescent="0.2">
      <c r="A718" s="27" t="s">
        <v>215</v>
      </c>
      <c r="B718" s="27" t="s">
        <v>57</v>
      </c>
      <c r="C718" s="27" t="s">
        <v>417</v>
      </c>
      <c r="D718" s="55">
        <v>0</v>
      </c>
      <c r="E718" s="55">
        <v>0</v>
      </c>
      <c r="F718" s="55">
        <f>D718-E718</f>
        <v>0</v>
      </c>
      <c r="G718" s="55">
        <f>IF(E718&lt;&gt;0, ((D718-E718)/E718)*100, 0)</f>
        <v>0</v>
      </c>
    </row>
    <row r="719" spans="1:7" x14ac:dyDescent="0.2">
      <c r="A719" s="27" t="s">
        <v>215</v>
      </c>
      <c r="B719" s="27" t="s">
        <v>57</v>
      </c>
      <c r="C719" s="27" t="s">
        <v>418</v>
      </c>
      <c r="D719" s="55">
        <v>0</v>
      </c>
      <c r="E719" s="55">
        <v>0</v>
      </c>
      <c r="F719" s="55">
        <f>D719-E719</f>
        <v>0</v>
      </c>
      <c r="G719" s="55">
        <f>IF(E719&lt;&gt;0, ((D719-E719)/E719)*100, 0)</f>
        <v>0</v>
      </c>
    </row>
    <row r="720" spans="1:7" x14ac:dyDescent="0.2">
      <c r="A720" s="27" t="s">
        <v>215</v>
      </c>
      <c r="B720" s="27" t="s">
        <v>57</v>
      </c>
      <c r="C720" s="27" t="s">
        <v>419</v>
      </c>
      <c r="D720" s="55">
        <v>0</v>
      </c>
      <c r="E720" s="55">
        <v>0</v>
      </c>
      <c r="F720" s="55">
        <f>D720-E720</f>
        <v>0</v>
      </c>
      <c r="G720" s="55">
        <f>IF(E720&lt;&gt;0, ((D720-E720)/E720)*100, 0)</f>
        <v>0</v>
      </c>
    </row>
    <row r="721" spans="1:7" x14ac:dyDescent="0.2">
      <c r="A721" s="27" t="s">
        <v>215</v>
      </c>
      <c r="B721" s="27" t="s">
        <v>57</v>
      </c>
      <c r="C721" s="27" t="s">
        <v>420</v>
      </c>
      <c r="D721" s="55">
        <v>0</v>
      </c>
      <c r="E721" s="55">
        <v>0</v>
      </c>
      <c r="F721" s="55">
        <f>D721-E721</f>
        <v>0</v>
      </c>
      <c r="G721" s="55">
        <f>IF(E721&lt;&gt;0, ((D721-E721)/E721)*100, 0)</f>
        <v>0</v>
      </c>
    </row>
    <row r="722" spans="1:7" x14ac:dyDescent="0.2">
      <c r="A722" s="27" t="s">
        <v>215</v>
      </c>
      <c r="B722" s="27" t="s">
        <v>57</v>
      </c>
      <c r="C722" s="27" t="s">
        <v>421</v>
      </c>
      <c r="D722" s="55">
        <v>0</v>
      </c>
      <c r="E722" s="55">
        <v>0</v>
      </c>
      <c r="F722" s="55">
        <f>D722-E722</f>
        <v>0</v>
      </c>
      <c r="G722" s="55">
        <f>IF(E722&lt;&gt;0, ((D722-E722)/E722)*100, 0)</f>
        <v>0</v>
      </c>
    </row>
    <row r="723" spans="1:7" customFormat="1" ht="15" x14ac:dyDescent="0.25">
      <c r="D723" s="47"/>
      <c r="E723" s="47"/>
      <c r="F723" s="47"/>
      <c r="G723" s="47"/>
    </row>
    <row r="724" spans="1:7" s="29" customFormat="1" ht="12.75" thickBot="1" x14ac:dyDescent="0.25">
      <c r="A724" s="28" t="s">
        <v>3</v>
      </c>
      <c r="B724" s="28" t="s">
        <v>3</v>
      </c>
      <c r="C724" s="28" t="s">
        <v>422</v>
      </c>
      <c r="D724" s="54">
        <f>SUBTOTAL(9, D711:D723)</f>
        <v>50</v>
      </c>
      <c r="E724" s="54">
        <f>SUBTOTAL(9, E711:E723)</f>
        <v>0</v>
      </c>
      <c r="F724" s="54">
        <f>SUBTOTAL(9, F711:F723)</f>
        <v>50</v>
      </c>
      <c r="G724" s="54">
        <f>IF(E724&lt;&gt;0, ((D724-E724)/E724)*100, 0)</f>
        <v>0</v>
      </c>
    </row>
    <row r="725" spans="1:7" customFormat="1" ht="15.75" thickTop="1" x14ac:dyDescent="0.25">
      <c r="D725" s="48"/>
      <c r="E725" s="48"/>
      <c r="F725" s="48"/>
      <c r="G725" s="48"/>
    </row>
    <row r="726" spans="1:7" x14ac:dyDescent="0.2">
      <c r="A726" s="27" t="s">
        <v>216</v>
      </c>
      <c r="B726" s="27" t="s">
        <v>58</v>
      </c>
      <c r="C726" s="27" t="s">
        <v>410</v>
      </c>
      <c r="D726" s="55">
        <v>0</v>
      </c>
      <c r="E726" s="55">
        <v>0</v>
      </c>
      <c r="F726" s="55">
        <f>D726-E726</f>
        <v>0</v>
      </c>
      <c r="G726" s="55">
        <f>IF(E726&lt;&gt;0, ((D726-E726)/E726)*100, 0)</f>
        <v>0</v>
      </c>
    </row>
    <row r="727" spans="1:7" x14ac:dyDescent="0.2">
      <c r="A727" s="27" t="s">
        <v>216</v>
      </c>
      <c r="B727" s="27" t="s">
        <v>58</v>
      </c>
      <c r="C727" s="27" t="s">
        <v>411</v>
      </c>
      <c r="D727" s="55">
        <v>0</v>
      </c>
      <c r="E727" s="55">
        <v>0</v>
      </c>
      <c r="F727" s="55">
        <f>D727-E727</f>
        <v>0</v>
      </c>
      <c r="G727" s="55">
        <f>IF(E727&lt;&gt;0, ((D727-E727)/E727)*100, 0)</f>
        <v>0</v>
      </c>
    </row>
    <row r="728" spans="1:7" x14ac:dyDescent="0.2">
      <c r="A728" s="27" t="s">
        <v>216</v>
      </c>
      <c r="B728" s="27" t="s">
        <v>58</v>
      </c>
      <c r="C728" s="27" t="s">
        <v>412</v>
      </c>
      <c r="D728" s="55">
        <v>0</v>
      </c>
      <c r="E728" s="55">
        <v>0</v>
      </c>
      <c r="F728" s="55">
        <f>D728-E728</f>
        <v>0</v>
      </c>
      <c r="G728" s="55">
        <f>IF(E728&lt;&gt;0, ((D728-E728)/E728)*100, 0)</f>
        <v>0</v>
      </c>
    </row>
    <row r="729" spans="1:7" x14ac:dyDescent="0.2">
      <c r="A729" s="27" t="s">
        <v>216</v>
      </c>
      <c r="B729" s="27" t="s">
        <v>58</v>
      </c>
      <c r="C729" s="27" t="s">
        <v>413</v>
      </c>
      <c r="D729" s="55">
        <v>0</v>
      </c>
      <c r="E729" s="55">
        <v>0</v>
      </c>
      <c r="F729" s="55">
        <f>D729-E729</f>
        <v>0</v>
      </c>
      <c r="G729" s="55">
        <f>IF(E729&lt;&gt;0, ((D729-E729)/E729)*100, 0)</f>
        <v>0</v>
      </c>
    </row>
    <row r="730" spans="1:7" x14ac:dyDescent="0.2">
      <c r="A730" s="27" t="s">
        <v>216</v>
      </c>
      <c r="B730" s="27" t="s">
        <v>58</v>
      </c>
      <c r="C730" s="27" t="s">
        <v>414</v>
      </c>
      <c r="D730" s="55">
        <v>0</v>
      </c>
      <c r="E730" s="55">
        <v>0</v>
      </c>
      <c r="F730" s="55">
        <f>D730-E730</f>
        <v>0</v>
      </c>
      <c r="G730" s="55">
        <f>IF(E730&lt;&gt;0, ((D730-E730)/E730)*100, 0)</f>
        <v>0</v>
      </c>
    </row>
    <row r="731" spans="1:7" x14ac:dyDescent="0.2">
      <c r="A731" s="27" t="s">
        <v>216</v>
      </c>
      <c r="B731" s="27" t="s">
        <v>58</v>
      </c>
      <c r="C731" s="27" t="s">
        <v>415</v>
      </c>
      <c r="D731" s="55">
        <v>0</v>
      </c>
      <c r="E731" s="55">
        <v>0</v>
      </c>
      <c r="F731" s="55">
        <f>D731-E731</f>
        <v>0</v>
      </c>
      <c r="G731" s="55">
        <f>IF(E731&lt;&gt;0, ((D731-E731)/E731)*100, 0)</f>
        <v>0</v>
      </c>
    </row>
    <row r="732" spans="1:7" x14ac:dyDescent="0.2">
      <c r="A732" s="27" t="s">
        <v>216</v>
      </c>
      <c r="B732" s="27" t="s">
        <v>58</v>
      </c>
      <c r="C732" s="27" t="s">
        <v>416</v>
      </c>
      <c r="D732" s="55">
        <v>0</v>
      </c>
      <c r="E732" s="55">
        <v>0</v>
      </c>
      <c r="F732" s="55">
        <f>D732-E732</f>
        <v>0</v>
      </c>
      <c r="G732" s="55">
        <f>IF(E732&lt;&gt;0, ((D732-E732)/E732)*100, 0)</f>
        <v>0</v>
      </c>
    </row>
    <row r="733" spans="1:7" x14ac:dyDescent="0.2">
      <c r="A733" s="27" t="s">
        <v>216</v>
      </c>
      <c r="B733" s="27" t="s">
        <v>58</v>
      </c>
      <c r="C733" s="27" t="s">
        <v>417</v>
      </c>
      <c r="D733" s="55">
        <v>0</v>
      </c>
      <c r="E733" s="55">
        <v>0</v>
      </c>
      <c r="F733" s="55">
        <f>D733-E733</f>
        <v>0</v>
      </c>
      <c r="G733" s="55">
        <f>IF(E733&lt;&gt;0, ((D733-E733)/E733)*100, 0)</f>
        <v>0</v>
      </c>
    </row>
    <row r="734" spans="1:7" x14ac:dyDescent="0.2">
      <c r="A734" s="27" t="s">
        <v>216</v>
      </c>
      <c r="B734" s="27" t="s">
        <v>58</v>
      </c>
      <c r="C734" s="27" t="s">
        <v>418</v>
      </c>
      <c r="D734" s="55">
        <v>0</v>
      </c>
      <c r="E734" s="55">
        <v>0</v>
      </c>
      <c r="F734" s="55">
        <f>D734-E734</f>
        <v>0</v>
      </c>
      <c r="G734" s="55">
        <f>IF(E734&lt;&gt;0, ((D734-E734)/E734)*100, 0)</f>
        <v>0</v>
      </c>
    </row>
    <row r="735" spans="1:7" x14ac:dyDescent="0.2">
      <c r="A735" s="27" t="s">
        <v>216</v>
      </c>
      <c r="B735" s="27" t="s">
        <v>58</v>
      </c>
      <c r="C735" s="27" t="s">
        <v>419</v>
      </c>
      <c r="D735" s="55">
        <v>0</v>
      </c>
      <c r="E735" s="55">
        <v>0</v>
      </c>
      <c r="F735" s="55">
        <f>D735-E735</f>
        <v>0</v>
      </c>
      <c r="G735" s="55">
        <f>IF(E735&lt;&gt;0, ((D735-E735)/E735)*100, 0)</f>
        <v>0</v>
      </c>
    </row>
    <row r="736" spans="1:7" x14ac:dyDescent="0.2">
      <c r="A736" s="27" t="s">
        <v>216</v>
      </c>
      <c r="B736" s="27" t="s">
        <v>58</v>
      </c>
      <c r="C736" s="27" t="s">
        <v>420</v>
      </c>
      <c r="D736" s="55">
        <v>0</v>
      </c>
      <c r="E736" s="55">
        <v>0</v>
      </c>
      <c r="F736" s="55">
        <f>D736-E736</f>
        <v>0</v>
      </c>
      <c r="G736" s="55">
        <f>IF(E736&lt;&gt;0, ((D736-E736)/E736)*100, 0)</f>
        <v>0</v>
      </c>
    </row>
    <row r="737" spans="1:7" x14ac:dyDescent="0.2">
      <c r="A737" s="27" t="s">
        <v>216</v>
      </c>
      <c r="B737" s="27" t="s">
        <v>58</v>
      </c>
      <c r="C737" s="27" t="s">
        <v>421</v>
      </c>
      <c r="D737" s="55">
        <v>0</v>
      </c>
      <c r="E737" s="55">
        <v>0</v>
      </c>
      <c r="F737" s="55">
        <f>D737-E737</f>
        <v>0</v>
      </c>
      <c r="G737" s="55">
        <f>IF(E737&lt;&gt;0, ((D737-E737)/E737)*100, 0)</f>
        <v>0</v>
      </c>
    </row>
    <row r="738" spans="1:7" customFormat="1" ht="15" x14ac:dyDescent="0.25">
      <c r="D738" s="47"/>
      <c r="E738" s="47"/>
      <c r="F738" s="47"/>
      <c r="G738" s="47"/>
    </row>
    <row r="739" spans="1:7" s="29" customFormat="1" ht="12.75" thickBot="1" x14ac:dyDescent="0.25">
      <c r="A739" s="28" t="s">
        <v>3</v>
      </c>
      <c r="B739" s="28" t="s">
        <v>3</v>
      </c>
      <c r="C739" s="28" t="s">
        <v>422</v>
      </c>
      <c r="D739" s="54">
        <f>SUBTOTAL(9, D726:D738)</f>
        <v>0</v>
      </c>
      <c r="E739" s="54">
        <f>SUBTOTAL(9, E726:E738)</f>
        <v>0</v>
      </c>
      <c r="F739" s="54">
        <f>SUBTOTAL(9, F726:F738)</f>
        <v>0</v>
      </c>
      <c r="G739" s="54">
        <f>IF(E739&lt;&gt;0, ((D739-E739)/E739)*100, 0)</f>
        <v>0</v>
      </c>
    </row>
    <row r="740" spans="1:7" customFormat="1" ht="15.75" thickTop="1" x14ac:dyDescent="0.25">
      <c r="D740" s="48"/>
      <c r="E740" s="48"/>
      <c r="F740" s="48"/>
      <c r="G740" s="48"/>
    </row>
    <row r="741" spans="1:7" x14ac:dyDescent="0.2">
      <c r="A741" s="27" t="s">
        <v>217</v>
      </c>
      <c r="B741" s="27" t="s">
        <v>59</v>
      </c>
      <c r="C741" s="27" t="s">
        <v>410</v>
      </c>
      <c r="D741" s="55">
        <v>0</v>
      </c>
      <c r="E741" s="55">
        <v>0</v>
      </c>
      <c r="F741" s="55">
        <f>D741-E741</f>
        <v>0</v>
      </c>
      <c r="G741" s="55">
        <f>IF(E741&lt;&gt;0, ((D741-E741)/E741)*100, 0)</f>
        <v>0</v>
      </c>
    </row>
    <row r="742" spans="1:7" x14ac:dyDescent="0.2">
      <c r="A742" s="27" t="s">
        <v>217</v>
      </c>
      <c r="B742" s="27" t="s">
        <v>59</v>
      </c>
      <c r="C742" s="27" t="s">
        <v>411</v>
      </c>
      <c r="D742" s="55">
        <v>0</v>
      </c>
      <c r="E742" s="55">
        <v>0</v>
      </c>
      <c r="F742" s="55">
        <f>D742-E742</f>
        <v>0</v>
      </c>
      <c r="G742" s="55">
        <f>IF(E742&lt;&gt;0, ((D742-E742)/E742)*100, 0)</f>
        <v>0</v>
      </c>
    </row>
    <row r="743" spans="1:7" x14ac:dyDescent="0.2">
      <c r="A743" s="27" t="s">
        <v>217</v>
      </c>
      <c r="B743" s="27" t="s">
        <v>59</v>
      </c>
      <c r="C743" s="27" t="s">
        <v>412</v>
      </c>
      <c r="D743" s="55">
        <v>0</v>
      </c>
      <c r="E743" s="55">
        <v>0</v>
      </c>
      <c r="F743" s="55">
        <f>D743-E743</f>
        <v>0</v>
      </c>
      <c r="G743" s="55">
        <f>IF(E743&lt;&gt;0, ((D743-E743)/E743)*100, 0)</f>
        <v>0</v>
      </c>
    </row>
    <row r="744" spans="1:7" x14ac:dyDescent="0.2">
      <c r="A744" s="27" t="s">
        <v>217</v>
      </c>
      <c r="B744" s="27" t="s">
        <v>59</v>
      </c>
      <c r="C744" s="27" t="s">
        <v>413</v>
      </c>
      <c r="D744" s="55">
        <v>0</v>
      </c>
      <c r="E744" s="55">
        <v>0</v>
      </c>
      <c r="F744" s="55">
        <f>D744-E744</f>
        <v>0</v>
      </c>
      <c r="G744" s="55">
        <f>IF(E744&lt;&gt;0, ((D744-E744)/E744)*100, 0)</f>
        <v>0</v>
      </c>
    </row>
    <row r="745" spans="1:7" x14ac:dyDescent="0.2">
      <c r="A745" s="27" t="s">
        <v>217</v>
      </c>
      <c r="B745" s="27" t="s">
        <v>59</v>
      </c>
      <c r="C745" s="27" t="s">
        <v>414</v>
      </c>
      <c r="D745" s="55">
        <v>0</v>
      </c>
      <c r="E745" s="55">
        <v>0</v>
      </c>
      <c r="F745" s="55">
        <f>D745-E745</f>
        <v>0</v>
      </c>
      <c r="G745" s="55">
        <f>IF(E745&lt;&gt;0, ((D745-E745)/E745)*100, 0)</f>
        <v>0</v>
      </c>
    </row>
    <row r="746" spans="1:7" x14ac:dyDescent="0.2">
      <c r="A746" s="27" t="s">
        <v>217</v>
      </c>
      <c r="B746" s="27" t="s">
        <v>59</v>
      </c>
      <c r="C746" s="27" t="s">
        <v>415</v>
      </c>
      <c r="D746" s="55">
        <v>0</v>
      </c>
      <c r="E746" s="55">
        <v>0</v>
      </c>
      <c r="F746" s="55">
        <f>D746-E746</f>
        <v>0</v>
      </c>
      <c r="G746" s="55">
        <f>IF(E746&lt;&gt;0, ((D746-E746)/E746)*100, 0)</f>
        <v>0</v>
      </c>
    </row>
    <row r="747" spans="1:7" x14ac:dyDescent="0.2">
      <c r="A747" s="27" t="s">
        <v>217</v>
      </c>
      <c r="B747" s="27" t="s">
        <v>59</v>
      </c>
      <c r="C747" s="27" t="s">
        <v>416</v>
      </c>
      <c r="D747" s="55">
        <v>0</v>
      </c>
      <c r="E747" s="55">
        <v>0</v>
      </c>
      <c r="F747" s="55">
        <f>D747-E747</f>
        <v>0</v>
      </c>
      <c r="G747" s="55">
        <f>IF(E747&lt;&gt;0, ((D747-E747)/E747)*100, 0)</f>
        <v>0</v>
      </c>
    </row>
    <row r="748" spans="1:7" x14ac:dyDescent="0.2">
      <c r="A748" s="27" t="s">
        <v>217</v>
      </c>
      <c r="B748" s="27" t="s">
        <v>59</v>
      </c>
      <c r="C748" s="27" t="s">
        <v>417</v>
      </c>
      <c r="D748" s="55">
        <v>0</v>
      </c>
      <c r="E748" s="55">
        <v>0</v>
      </c>
      <c r="F748" s="55">
        <f>D748-E748</f>
        <v>0</v>
      </c>
      <c r="G748" s="55">
        <f>IF(E748&lt;&gt;0, ((D748-E748)/E748)*100, 0)</f>
        <v>0</v>
      </c>
    </row>
    <row r="749" spans="1:7" x14ac:dyDescent="0.2">
      <c r="A749" s="27" t="s">
        <v>217</v>
      </c>
      <c r="B749" s="27" t="s">
        <v>59</v>
      </c>
      <c r="C749" s="27" t="s">
        <v>418</v>
      </c>
      <c r="D749" s="55">
        <v>0</v>
      </c>
      <c r="E749" s="55">
        <v>0</v>
      </c>
      <c r="F749" s="55">
        <f>D749-E749</f>
        <v>0</v>
      </c>
      <c r="G749" s="55">
        <f>IF(E749&lt;&gt;0, ((D749-E749)/E749)*100, 0)</f>
        <v>0</v>
      </c>
    </row>
    <row r="750" spans="1:7" x14ac:dyDescent="0.2">
      <c r="A750" s="27" t="s">
        <v>217</v>
      </c>
      <c r="B750" s="27" t="s">
        <v>59</v>
      </c>
      <c r="C750" s="27" t="s">
        <v>419</v>
      </c>
      <c r="D750" s="55">
        <v>0</v>
      </c>
      <c r="E750" s="55">
        <v>0</v>
      </c>
      <c r="F750" s="55">
        <f>D750-E750</f>
        <v>0</v>
      </c>
      <c r="G750" s="55">
        <f>IF(E750&lt;&gt;0, ((D750-E750)/E750)*100, 0)</f>
        <v>0</v>
      </c>
    </row>
    <row r="751" spans="1:7" x14ac:dyDescent="0.2">
      <c r="A751" s="27" t="s">
        <v>217</v>
      </c>
      <c r="B751" s="27" t="s">
        <v>59</v>
      </c>
      <c r="C751" s="27" t="s">
        <v>420</v>
      </c>
      <c r="D751" s="55">
        <v>0</v>
      </c>
      <c r="E751" s="55">
        <v>0</v>
      </c>
      <c r="F751" s="55">
        <f>D751-E751</f>
        <v>0</v>
      </c>
      <c r="G751" s="55">
        <f>IF(E751&lt;&gt;0, ((D751-E751)/E751)*100, 0)</f>
        <v>0</v>
      </c>
    </row>
    <row r="752" spans="1:7" x14ac:dyDescent="0.2">
      <c r="A752" s="27" t="s">
        <v>217</v>
      </c>
      <c r="B752" s="27" t="s">
        <v>59</v>
      </c>
      <c r="C752" s="27" t="s">
        <v>421</v>
      </c>
      <c r="D752" s="55">
        <v>0</v>
      </c>
      <c r="E752" s="55">
        <v>0</v>
      </c>
      <c r="F752" s="55">
        <f>D752-E752</f>
        <v>0</v>
      </c>
      <c r="G752" s="55">
        <f>IF(E752&lt;&gt;0, ((D752-E752)/E752)*100, 0)</f>
        <v>0</v>
      </c>
    </row>
    <row r="753" spans="1:7" customFormat="1" ht="15" x14ac:dyDescent="0.25">
      <c r="D753" s="47"/>
      <c r="E753" s="47"/>
      <c r="F753" s="47"/>
      <c r="G753" s="47"/>
    </row>
    <row r="754" spans="1:7" s="29" customFormat="1" ht="12.75" thickBot="1" x14ac:dyDescent="0.25">
      <c r="A754" s="28" t="s">
        <v>3</v>
      </c>
      <c r="B754" s="28" t="s">
        <v>3</v>
      </c>
      <c r="C754" s="28" t="s">
        <v>422</v>
      </c>
      <c r="D754" s="54">
        <f>SUBTOTAL(9, D741:D753)</f>
        <v>0</v>
      </c>
      <c r="E754" s="54">
        <f>SUBTOTAL(9, E741:E753)</f>
        <v>0</v>
      </c>
      <c r="F754" s="54">
        <f>SUBTOTAL(9, F741:F753)</f>
        <v>0</v>
      </c>
      <c r="G754" s="54">
        <f>IF(E754&lt;&gt;0, ((D754-E754)/E754)*100, 0)</f>
        <v>0</v>
      </c>
    </row>
    <row r="755" spans="1:7" customFormat="1" ht="15.75" thickTop="1" x14ac:dyDescent="0.25">
      <c r="D755" s="48"/>
      <c r="E755" s="48"/>
      <c r="F755" s="48"/>
      <c r="G755" s="48"/>
    </row>
    <row r="756" spans="1:7" x14ac:dyDescent="0.2">
      <c r="A756" s="27" t="s">
        <v>218</v>
      </c>
      <c r="B756" s="27" t="s">
        <v>60</v>
      </c>
      <c r="C756" s="27" t="s">
        <v>410</v>
      </c>
      <c r="D756" s="55">
        <v>0</v>
      </c>
      <c r="E756" s="55">
        <v>0</v>
      </c>
      <c r="F756" s="55">
        <f>D756-E756</f>
        <v>0</v>
      </c>
      <c r="G756" s="55">
        <f>IF(E756&lt;&gt;0, ((D756-E756)/E756)*100, 0)</f>
        <v>0</v>
      </c>
    </row>
    <row r="757" spans="1:7" x14ac:dyDescent="0.2">
      <c r="A757" s="27" t="s">
        <v>218</v>
      </c>
      <c r="B757" s="27" t="s">
        <v>60</v>
      </c>
      <c r="C757" s="27" t="s">
        <v>411</v>
      </c>
      <c r="D757" s="55">
        <v>0</v>
      </c>
      <c r="E757" s="55">
        <v>0</v>
      </c>
      <c r="F757" s="55">
        <f>D757-E757</f>
        <v>0</v>
      </c>
      <c r="G757" s="55">
        <f>IF(E757&lt;&gt;0, ((D757-E757)/E757)*100, 0)</f>
        <v>0</v>
      </c>
    </row>
    <row r="758" spans="1:7" x14ac:dyDescent="0.2">
      <c r="A758" s="27" t="s">
        <v>218</v>
      </c>
      <c r="B758" s="27" t="s">
        <v>60</v>
      </c>
      <c r="C758" s="27" t="s">
        <v>412</v>
      </c>
      <c r="D758" s="55">
        <v>150</v>
      </c>
      <c r="E758" s="55">
        <v>0</v>
      </c>
      <c r="F758" s="55">
        <f>D758-E758</f>
        <v>150</v>
      </c>
      <c r="G758" s="55">
        <f>IF(E758&lt;&gt;0, ((D758-E758)/E758)*100, 0)</f>
        <v>0</v>
      </c>
    </row>
    <row r="759" spans="1:7" x14ac:dyDescent="0.2">
      <c r="A759" s="27" t="s">
        <v>218</v>
      </c>
      <c r="B759" s="27" t="s">
        <v>60</v>
      </c>
      <c r="C759" s="27" t="s">
        <v>413</v>
      </c>
      <c r="D759" s="55">
        <v>0</v>
      </c>
      <c r="E759" s="55">
        <v>0</v>
      </c>
      <c r="F759" s="55">
        <f>D759-E759</f>
        <v>0</v>
      </c>
      <c r="G759" s="55">
        <f>IF(E759&lt;&gt;0, ((D759-E759)/E759)*100, 0)</f>
        <v>0</v>
      </c>
    </row>
    <row r="760" spans="1:7" x14ac:dyDescent="0.2">
      <c r="A760" s="27" t="s">
        <v>218</v>
      </c>
      <c r="B760" s="27" t="s">
        <v>60</v>
      </c>
      <c r="C760" s="27" t="s">
        <v>414</v>
      </c>
      <c r="D760" s="55">
        <v>0</v>
      </c>
      <c r="E760" s="55">
        <v>0</v>
      </c>
      <c r="F760" s="55">
        <f>D760-E760</f>
        <v>0</v>
      </c>
      <c r="G760" s="55">
        <f>IF(E760&lt;&gt;0, ((D760-E760)/E760)*100, 0)</f>
        <v>0</v>
      </c>
    </row>
    <row r="761" spans="1:7" x14ac:dyDescent="0.2">
      <c r="A761" s="27" t="s">
        <v>218</v>
      </c>
      <c r="B761" s="27" t="s">
        <v>60</v>
      </c>
      <c r="C761" s="27" t="s">
        <v>415</v>
      </c>
      <c r="D761" s="55">
        <v>0</v>
      </c>
      <c r="E761" s="55">
        <v>0</v>
      </c>
      <c r="F761" s="55">
        <f>D761-E761</f>
        <v>0</v>
      </c>
      <c r="G761" s="55">
        <f>IF(E761&lt;&gt;0, ((D761-E761)/E761)*100, 0)</f>
        <v>0</v>
      </c>
    </row>
    <row r="762" spans="1:7" x14ac:dyDescent="0.2">
      <c r="A762" s="27" t="s">
        <v>218</v>
      </c>
      <c r="B762" s="27" t="s">
        <v>60</v>
      </c>
      <c r="C762" s="27" t="s">
        <v>416</v>
      </c>
      <c r="D762" s="55">
        <v>0</v>
      </c>
      <c r="E762" s="55">
        <v>0</v>
      </c>
      <c r="F762" s="55">
        <f>D762-E762</f>
        <v>0</v>
      </c>
      <c r="G762" s="55">
        <f>IF(E762&lt;&gt;0, ((D762-E762)/E762)*100, 0)</f>
        <v>0</v>
      </c>
    </row>
    <row r="763" spans="1:7" x14ac:dyDescent="0.2">
      <c r="A763" s="27" t="s">
        <v>218</v>
      </c>
      <c r="B763" s="27" t="s">
        <v>60</v>
      </c>
      <c r="C763" s="27" t="s">
        <v>417</v>
      </c>
      <c r="D763" s="55">
        <v>0</v>
      </c>
      <c r="E763" s="55">
        <v>0</v>
      </c>
      <c r="F763" s="55">
        <f>D763-E763</f>
        <v>0</v>
      </c>
      <c r="G763" s="55">
        <f>IF(E763&lt;&gt;0, ((D763-E763)/E763)*100, 0)</f>
        <v>0</v>
      </c>
    </row>
    <row r="764" spans="1:7" x14ac:dyDescent="0.2">
      <c r="A764" s="27" t="s">
        <v>218</v>
      </c>
      <c r="B764" s="27" t="s">
        <v>60</v>
      </c>
      <c r="C764" s="27" t="s">
        <v>418</v>
      </c>
      <c r="D764" s="55">
        <v>0</v>
      </c>
      <c r="E764" s="55">
        <v>0</v>
      </c>
      <c r="F764" s="55">
        <f>D764-E764</f>
        <v>0</v>
      </c>
      <c r="G764" s="55">
        <f>IF(E764&lt;&gt;0, ((D764-E764)/E764)*100, 0)</f>
        <v>0</v>
      </c>
    </row>
    <row r="765" spans="1:7" x14ac:dyDescent="0.2">
      <c r="A765" s="27" t="s">
        <v>218</v>
      </c>
      <c r="B765" s="27" t="s">
        <v>60</v>
      </c>
      <c r="C765" s="27" t="s">
        <v>419</v>
      </c>
      <c r="D765" s="55">
        <v>0</v>
      </c>
      <c r="E765" s="55">
        <v>0</v>
      </c>
      <c r="F765" s="55">
        <f>D765-E765</f>
        <v>0</v>
      </c>
      <c r="G765" s="55">
        <f>IF(E765&lt;&gt;0, ((D765-E765)/E765)*100, 0)</f>
        <v>0</v>
      </c>
    </row>
    <row r="766" spans="1:7" x14ac:dyDescent="0.2">
      <c r="A766" s="27" t="s">
        <v>218</v>
      </c>
      <c r="B766" s="27" t="s">
        <v>60</v>
      </c>
      <c r="C766" s="27" t="s">
        <v>420</v>
      </c>
      <c r="D766" s="55">
        <v>0</v>
      </c>
      <c r="E766" s="55">
        <v>0</v>
      </c>
      <c r="F766" s="55">
        <f>D766-E766</f>
        <v>0</v>
      </c>
      <c r="G766" s="55">
        <f>IF(E766&lt;&gt;0, ((D766-E766)/E766)*100, 0)</f>
        <v>0</v>
      </c>
    </row>
    <row r="767" spans="1:7" x14ac:dyDescent="0.2">
      <c r="A767" s="27" t="s">
        <v>218</v>
      </c>
      <c r="B767" s="27" t="s">
        <v>60</v>
      </c>
      <c r="C767" s="27" t="s">
        <v>421</v>
      </c>
      <c r="D767" s="55">
        <v>0</v>
      </c>
      <c r="E767" s="55">
        <v>0</v>
      </c>
      <c r="F767" s="55">
        <f>D767-E767</f>
        <v>0</v>
      </c>
      <c r="G767" s="55">
        <f>IF(E767&lt;&gt;0, ((D767-E767)/E767)*100, 0)</f>
        <v>0</v>
      </c>
    </row>
    <row r="768" spans="1:7" customFormat="1" ht="15" x14ac:dyDescent="0.25">
      <c r="D768" s="47"/>
      <c r="E768" s="47"/>
      <c r="F768" s="47"/>
      <c r="G768" s="47"/>
    </row>
    <row r="769" spans="1:7" s="29" customFormat="1" ht="12.75" thickBot="1" x14ac:dyDescent="0.25">
      <c r="A769" s="28" t="s">
        <v>3</v>
      </c>
      <c r="B769" s="28" t="s">
        <v>3</v>
      </c>
      <c r="C769" s="28" t="s">
        <v>422</v>
      </c>
      <c r="D769" s="54">
        <f>SUBTOTAL(9, D756:D768)</f>
        <v>150</v>
      </c>
      <c r="E769" s="54">
        <f>SUBTOTAL(9, E756:E768)</f>
        <v>0</v>
      </c>
      <c r="F769" s="54">
        <f>SUBTOTAL(9, F756:F768)</f>
        <v>150</v>
      </c>
      <c r="G769" s="54">
        <f>IF(E769&lt;&gt;0, ((D769-E769)/E769)*100, 0)</f>
        <v>0</v>
      </c>
    </row>
    <row r="770" spans="1:7" customFormat="1" ht="15.75" thickTop="1" x14ac:dyDescent="0.25">
      <c r="D770" s="48"/>
      <c r="E770" s="48"/>
      <c r="F770" s="48"/>
      <c r="G770" s="48"/>
    </row>
    <row r="771" spans="1:7" x14ac:dyDescent="0.2">
      <c r="A771" s="27" t="s">
        <v>219</v>
      </c>
      <c r="B771" s="27" t="s">
        <v>220</v>
      </c>
      <c r="C771" s="27" t="s">
        <v>410</v>
      </c>
      <c r="D771" s="55">
        <v>0</v>
      </c>
      <c r="E771" s="55">
        <v>0</v>
      </c>
      <c r="F771" s="55">
        <f>D771-E771</f>
        <v>0</v>
      </c>
      <c r="G771" s="55">
        <f>IF(E771&lt;&gt;0, ((D771-E771)/E771)*100, 0)</f>
        <v>0</v>
      </c>
    </row>
    <row r="772" spans="1:7" x14ac:dyDescent="0.2">
      <c r="A772" s="27" t="s">
        <v>219</v>
      </c>
      <c r="B772" s="27" t="s">
        <v>220</v>
      </c>
      <c r="C772" s="27" t="s">
        <v>411</v>
      </c>
      <c r="D772" s="55">
        <v>0</v>
      </c>
      <c r="E772" s="55">
        <v>0</v>
      </c>
      <c r="F772" s="55">
        <f>D772-E772</f>
        <v>0</v>
      </c>
      <c r="G772" s="55">
        <f>IF(E772&lt;&gt;0, ((D772-E772)/E772)*100, 0)</f>
        <v>0</v>
      </c>
    </row>
    <row r="773" spans="1:7" x14ac:dyDescent="0.2">
      <c r="A773" s="27" t="s">
        <v>219</v>
      </c>
      <c r="B773" s="27" t="s">
        <v>220</v>
      </c>
      <c r="C773" s="27" t="s">
        <v>412</v>
      </c>
      <c r="D773" s="55">
        <v>0</v>
      </c>
      <c r="E773" s="55">
        <v>0</v>
      </c>
      <c r="F773" s="55">
        <f>D773-E773</f>
        <v>0</v>
      </c>
      <c r="G773" s="55">
        <f>IF(E773&lt;&gt;0, ((D773-E773)/E773)*100, 0)</f>
        <v>0</v>
      </c>
    </row>
    <row r="774" spans="1:7" x14ac:dyDescent="0.2">
      <c r="A774" s="27" t="s">
        <v>219</v>
      </c>
      <c r="B774" s="27" t="s">
        <v>220</v>
      </c>
      <c r="C774" s="27" t="s">
        <v>413</v>
      </c>
      <c r="D774" s="55">
        <v>0</v>
      </c>
      <c r="E774" s="55">
        <v>0</v>
      </c>
      <c r="F774" s="55">
        <f>D774-E774</f>
        <v>0</v>
      </c>
      <c r="G774" s="55">
        <f>IF(E774&lt;&gt;0, ((D774-E774)/E774)*100, 0)</f>
        <v>0</v>
      </c>
    </row>
    <row r="775" spans="1:7" x14ac:dyDescent="0.2">
      <c r="A775" s="27" t="s">
        <v>219</v>
      </c>
      <c r="B775" s="27" t="s">
        <v>220</v>
      </c>
      <c r="C775" s="27" t="s">
        <v>414</v>
      </c>
      <c r="D775" s="55">
        <v>0</v>
      </c>
      <c r="E775" s="55">
        <v>0</v>
      </c>
      <c r="F775" s="55">
        <f>D775-E775</f>
        <v>0</v>
      </c>
      <c r="G775" s="55">
        <f>IF(E775&lt;&gt;0, ((D775-E775)/E775)*100, 0)</f>
        <v>0</v>
      </c>
    </row>
    <row r="776" spans="1:7" x14ac:dyDescent="0.2">
      <c r="A776" s="27" t="s">
        <v>219</v>
      </c>
      <c r="B776" s="27" t="s">
        <v>220</v>
      </c>
      <c r="C776" s="27" t="s">
        <v>415</v>
      </c>
      <c r="D776" s="55">
        <v>0</v>
      </c>
      <c r="E776" s="55">
        <v>0</v>
      </c>
      <c r="F776" s="55">
        <f>D776-E776</f>
        <v>0</v>
      </c>
      <c r="G776" s="55">
        <f>IF(E776&lt;&gt;0, ((D776-E776)/E776)*100, 0)</f>
        <v>0</v>
      </c>
    </row>
    <row r="777" spans="1:7" x14ac:dyDescent="0.2">
      <c r="A777" s="27" t="s">
        <v>219</v>
      </c>
      <c r="B777" s="27" t="s">
        <v>220</v>
      </c>
      <c r="C777" s="27" t="s">
        <v>416</v>
      </c>
      <c r="D777" s="55">
        <v>0</v>
      </c>
      <c r="E777" s="55">
        <v>0</v>
      </c>
      <c r="F777" s="55">
        <f>D777-E777</f>
        <v>0</v>
      </c>
      <c r="G777" s="55">
        <f>IF(E777&lt;&gt;0, ((D777-E777)/E777)*100, 0)</f>
        <v>0</v>
      </c>
    </row>
    <row r="778" spans="1:7" x14ac:dyDescent="0.2">
      <c r="A778" s="27" t="s">
        <v>219</v>
      </c>
      <c r="B778" s="27" t="s">
        <v>220</v>
      </c>
      <c r="C778" s="27" t="s">
        <v>417</v>
      </c>
      <c r="D778" s="55">
        <v>0</v>
      </c>
      <c r="E778" s="55">
        <v>0</v>
      </c>
      <c r="F778" s="55">
        <f>D778-E778</f>
        <v>0</v>
      </c>
      <c r="G778" s="55">
        <f>IF(E778&lt;&gt;0, ((D778-E778)/E778)*100, 0)</f>
        <v>0</v>
      </c>
    </row>
    <row r="779" spans="1:7" x14ac:dyDescent="0.2">
      <c r="A779" s="27" t="s">
        <v>219</v>
      </c>
      <c r="B779" s="27" t="s">
        <v>220</v>
      </c>
      <c r="C779" s="27" t="s">
        <v>418</v>
      </c>
      <c r="D779" s="55">
        <v>0</v>
      </c>
      <c r="E779" s="55">
        <v>0</v>
      </c>
      <c r="F779" s="55">
        <f>D779-E779</f>
        <v>0</v>
      </c>
      <c r="G779" s="55">
        <f>IF(E779&lt;&gt;0, ((D779-E779)/E779)*100, 0)</f>
        <v>0</v>
      </c>
    </row>
    <row r="780" spans="1:7" x14ac:dyDescent="0.2">
      <c r="A780" s="27" t="s">
        <v>219</v>
      </c>
      <c r="B780" s="27" t="s">
        <v>220</v>
      </c>
      <c r="C780" s="27" t="s">
        <v>419</v>
      </c>
      <c r="D780" s="55">
        <v>0</v>
      </c>
      <c r="E780" s="55">
        <v>0</v>
      </c>
      <c r="F780" s="55">
        <f>D780-E780</f>
        <v>0</v>
      </c>
      <c r="G780" s="55">
        <f>IF(E780&lt;&gt;0, ((D780-E780)/E780)*100, 0)</f>
        <v>0</v>
      </c>
    </row>
    <row r="781" spans="1:7" x14ac:dyDescent="0.2">
      <c r="A781" s="27" t="s">
        <v>219</v>
      </c>
      <c r="B781" s="27" t="s">
        <v>220</v>
      </c>
      <c r="C781" s="27" t="s">
        <v>420</v>
      </c>
      <c r="D781" s="55">
        <v>0</v>
      </c>
      <c r="E781" s="55">
        <v>0</v>
      </c>
      <c r="F781" s="55">
        <f>D781-E781</f>
        <v>0</v>
      </c>
      <c r="G781" s="55">
        <f>IF(E781&lt;&gt;0, ((D781-E781)/E781)*100, 0)</f>
        <v>0</v>
      </c>
    </row>
    <row r="782" spans="1:7" x14ac:dyDescent="0.2">
      <c r="A782" s="27" t="s">
        <v>219</v>
      </c>
      <c r="B782" s="27" t="s">
        <v>220</v>
      </c>
      <c r="C782" s="27" t="s">
        <v>421</v>
      </c>
      <c r="D782" s="55">
        <v>0</v>
      </c>
      <c r="E782" s="55">
        <v>0</v>
      </c>
      <c r="F782" s="55">
        <f>D782-E782</f>
        <v>0</v>
      </c>
      <c r="G782" s="55">
        <f>IF(E782&lt;&gt;0, ((D782-E782)/E782)*100, 0)</f>
        <v>0</v>
      </c>
    </row>
    <row r="783" spans="1:7" customFormat="1" ht="15" x14ac:dyDescent="0.25">
      <c r="D783" s="47"/>
      <c r="E783" s="47"/>
      <c r="F783" s="47"/>
      <c r="G783" s="47"/>
    </row>
    <row r="784" spans="1:7" s="29" customFormat="1" ht="12.75" thickBot="1" x14ac:dyDescent="0.25">
      <c r="A784" s="28" t="s">
        <v>3</v>
      </c>
      <c r="B784" s="28" t="s">
        <v>3</v>
      </c>
      <c r="C784" s="28" t="s">
        <v>422</v>
      </c>
      <c r="D784" s="54">
        <f>SUBTOTAL(9, D771:D783)</f>
        <v>0</v>
      </c>
      <c r="E784" s="54">
        <f>SUBTOTAL(9, E771:E783)</f>
        <v>0</v>
      </c>
      <c r="F784" s="54">
        <f>SUBTOTAL(9, F771:F783)</f>
        <v>0</v>
      </c>
      <c r="G784" s="54">
        <f>IF(E784&lt;&gt;0, ((D784-E784)/E784)*100, 0)</f>
        <v>0</v>
      </c>
    </row>
    <row r="785" spans="1:7" customFormat="1" ht="15.75" thickTop="1" x14ac:dyDescent="0.25">
      <c r="D785" s="48"/>
      <c r="E785" s="48"/>
      <c r="F785" s="48"/>
      <c r="G785" s="48"/>
    </row>
    <row r="786" spans="1:7" x14ac:dyDescent="0.2">
      <c r="A786" s="27" t="s">
        <v>221</v>
      </c>
      <c r="B786" s="27" t="s">
        <v>63</v>
      </c>
      <c r="C786" s="27" t="s">
        <v>410</v>
      </c>
      <c r="D786" s="55">
        <v>0</v>
      </c>
      <c r="E786" s="55">
        <v>0</v>
      </c>
      <c r="F786" s="55">
        <f>D786-E786</f>
        <v>0</v>
      </c>
      <c r="G786" s="55">
        <f>IF(E786&lt;&gt;0, ((D786-E786)/E786)*100, 0)</f>
        <v>0</v>
      </c>
    </row>
    <row r="787" spans="1:7" x14ac:dyDescent="0.2">
      <c r="A787" s="27" t="s">
        <v>221</v>
      </c>
      <c r="B787" s="27" t="s">
        <v>63</v>
      </c>
      <c r="C787" s="27" t="s">
        <v>411</v>
      </c>
      <c r="D787" s="55">
        <v>0</v>
      </c>
      <c r="E787" s="55">
        <v>0</v>
      </c>
      <c r="F787" s="55">
        <f>D787-E787</f>
        <v>0</v>
      </c>
      <c r="G787" s="55">
        <f>IF(E787&lt;&gt;0, ((D787-E787)/E787)*100, 0)</f>
        <v>0</v>
      </c>
    </row>
    <row r="788" spans="1:7" x14ac:dyDescent="0.2">
      <c r="A788" s="27" t="s">
        <v>221</v>
      </c>
      <c r="B788" s="27" t="s">
        <v>63</v>
      </c>
      <c r="C788" s="27" t="s">
        <v>412</v>
      </c>
      <c r="D788" s="55">
        <v>0</v>
      </c>
      <c r="E788" s="55">
        <v>0</v>
      </c>
      <c r="F788" s="55">
        <f>D788-E788</f>
        <v>0</v>
      </c>
      <c r="G788" s="55">
        <f>IF(E788&lt;&gt;0, ((D788-E788)/E788)*100, 0)</f>
        <v>0</v>
      </c>
    </row>
    <row r="789" spans="1:7" x14ac:dyDescent="0.2">
      <c r="A789" s="27" t="s">
        <v>221</v>
      </c>
      <c r="B789" s="27" t="s">
        <v>63</v>
      </c>
      <c r="C789" s="27" t="s">
        <v>413</v>
      </c>
      <c r="D789" s="55">
        <v>0</v>
      </c>
      <c r="E789" s="55">
        <v>0</v>
      </c>
      <c r="F789" s="55">
        <f>D789-E789</f>
        <v>0</v>
      </c>
      <c r="G789" s="55">
        <f>IF(E789&lt;&gt;0, ((D789-E789)/E789)*100, 0)</f>
        <v>0</v>
      </c>
    </row>
    <row r="790" spans="1:7" x14ac:dyDescent="0.2">
      <c r="A790" s="27" t="s">
        <v>221</v>
      </c>
      <c r="B790" s="27" t="s">
        <v>63</v>
      </c>
      <c r="C790" s="27" t="s">
        <v>414</v>
      </c>
      <c r="D790" s="55">
        <v>0</v>
      </c>
      <c r="E790" s="55">
        <v>0</v>
      </c>
      <c r="F790" s="55">
        <f>D790-E790</f>
        <v>0</v>
      </c>
      <c r="G790" s="55">
        <f>IF(E790&lt;&gt;0, ((D790-E790)/E790)*100, 0)</f>
        <v>0</v>
      </c>
    </row>
    <row r="791" spans="1:7" x14ac:dyDescent="0.2">
      <c r="A791" s="27" t="s">
        <v>221</v>
      </c>
      <c r="B791" s="27" t="s">
        <v>63</v>
      </c>
      <c r="C791" s="27" t="s">
        <v>415</v>
      </c>
      <c r="D791" s="55">
        <v>0</v>
      </c>
      <c r="E791" s="55">
        <v>0</v>
      </c>
      <c r="F791" s="55">
        <f>D791-E791</f>
        <v>0</v>
      </c>
      <c r="G791" s="55">
        <f>IF(E791&lt;&gt;0, ((D791-E791)/E791)*100, 0)</f>
        <v>0</v>
      </c>
    </row>
    <row r="792" spans="1:7" x14ac:dyDescent="0.2">
      <c r="A792" s="27" t="s">
        <v>221</v>
      </c>
      <c r="B792" s="27" t="s">
        <v>63</v>
      </c>
      <c r="C792" s="27" t="s">
        <v>416</v>
      </c>
      <c r="D792" s="55">
        <v>0</v>
      </c>
      <c r="E792" s="55">
        <v>0</v>
      </c>
      <c r="F792" s="55">
        <f>D792-E792</f>
        <v>0</v>
      </c>
      <c r="G792" s="55">
        <f>IF(E792&lt;&gt;0, ((D792-E792)/E792)*100, 0)</f>
        <v>0</v>
      </c>
    </row>
    <row r="793" spans="1:7" x14ac:dyDescent="0.2">
      <c r="A793" s="27" t="s">
        <v>221</v>
      </c>
      <c r="B793" s="27" t="s">
        <v>63</v>
      </c>
      <c r="C793" s="27" t="s">
        <v>417</v>
      </c>
      <c r="D793" s="55">
        <v>0</v>
      </c>
      <c r="E793" s="55">
        <v>0</v>
      </c>
      <c r="F793" s="55">
        <f>D793-E793</f>
        <v>0</v>
      </c>
      <c r="G793" s="55">
        <f>IF(E793&lt;&gt;0, ((D793-E793)/E793)*100, 0)</f>
        <v>0</v>
      </c>
    </row>
    <row r="794" spans="1:7" x14ac:dyDescent="0.2">
      <c r="A794" s="27" t="s">
        <v>221</v>
      </c>
      <c r="B794" s="27" t="s">
        <v>63</v>
      </c>
      <c r="C794" s="27" t="s">
        <v>418</v>
      </c>
      <c r="D794" s="55">
        <v>0</v>
      </c>
      <c r="E794" s="55">
        <v>0</v>
      </c>
      <c r="F794" s="55">
        <f>D794-E794</f>
        <v>0</v>
      </c>
      <c r="G794" s="55">
        <f>IF(E794&lt;&gt;0, ((D794-E794)/E794)*100, 0)</f>
        <v>0</v>
      </c>
    </row>
    <row r="795" spans="1:7" x14ac:dyDescent="0.2">
      <c r="A795" s="27" t="s">
        <v>221</v>
      </c>
      <c r="B795" s="27" t="s">
        <v>63</v>
      </c>
      <c r="C795" s="27" t="s">
        <v>419</v>
      </c>
      <c r="D795" s="55">
        <v>0</v>
      </c>
      <c r="E795" s="55">
        <v>0</v>
      </c>
      <c r="F795" s="55">
        <f>D795-E795</f>
        <v>0</v>
      </c>
      <c r="G795" s="55">
        <f>IF(E795&lt;&gt;0, ((D795-E795)/E795)*100, 0)</f>
        <v>0</v>
      </c>
    </row>
    <row r="796" spans="1:7" x14ac:dyDescent="0.2">
      <c r="A796" s="27" t="s">
        <v>221</v>
      </c>
      <c r="B796" s="27" t="s">
        <v>63</v>
      </c>
      <c r="C796" s="27" t="s">
        <v>420</v>
      </c>
      <c r="D796" s="55">
        <v>0</v>
      </c>
      <c r="E796" s="55">
        <v>0</v>
      </c>
      <c r="F796" s="55">
        <f>D796-E796</f>
        <v>0</v>
      </c>
      <c r="G796" s="55">
        <f>IF(E796&lt;&gt;0, ((D796-E796)/E796)*100, 0)</f>
        <v>0</v>
      </c>
    </row>
    <row r="797" spans="1:7" x14ac:dyDescent="0.2">
      <c r="A797" s="27" t="s">
        <v>221</v>
      </c>
      <c r="B797" s="27" t="s">
        <v>63</v>
      </c>
      <c r="C797" s="27" t="s">
        <v>421</v>
      </c>
      <c r="D797" s="55">
        <v>0</v>
      </c>
      <c r="E797" s="55">
        <v>0</v>
      </c>
      <c r="F797" s="55">
        <f>D797-E797</f>
        <v>0</v>
      </c>
      <c r="G797" s="55">
        <f>IF(E797&lt;&gt;0, ((D797-E797)/E797)*100, 0)</f>
        <v>0</v>
      </c>
    </row>
    <row r="798" spans="1:7" customFormat="1" ht="15" x14ac:dyDescent="0.25">
      <c r="D798" s="47"/>
      <c r="E798" s="47"/>
      <c r="F798" s="47"/>
      <c r="G798" s="47"/>
    </row>
    <row r="799" spans="1:7" s="29" customFormat="1" ht="12.75" thickBot="1" x14ac:dyDescent="0.25">
      <c r="A799" s="28" t="s">
        <v>3</v>
      </c>
      <c r="B799" s="28" t="s">
        <v>3</v>
      </c>
      <c r="C799" s="28" t="s">
        <v>422</v>
      </c>
      <c r="D799" s="54">
        <f>SUBTOTAL(9, D786:D798)</f>
        <v>0</v>
      </c>
      <c r="E799" s="54">
        <f>SUBTOTAL(9, E786:E798)</f>
        <v>0</v>
      </c>
      <c r="F799" s="54">
        <f>SUBTOTAL(9, F786:F798)</f>
        <v>0</v>
      </c>
      <c r="G799" s="54">
        <f>IF(E799&lt;&gt;0, ((D799-E799)/E799)*100, 0)</f>
        <v>0</v>
      </c>
    </row>
    <row r="800" spans="1:7" customFormat="1" ht="15.75" thickTop="1" x14ac:dyDescent="0.25">
      <c r="D800" s="48"/>
      <c r="E800" s="48"/>
      <c r="F800" s="48"/>
      <c r="G800" s="48"/>
    </row>
    <row r="801" spans="1:7" x14ac:dyDescent="0.2">
      <c r="A801" s="27" t="s">
        <v>223</v>
      </c>
      <c r="B801" s="27" t="s">
        <v>224</v>
      </c>
      <c r="C801" s="27" t="s">
        <v>410</v>
      </c>
      <c r="D801" s="55">
        <v>0</v>
      </c>
      <c r="E801" s="55">
        <v>0</v>
      </c>
      <c r="F801" s="55">
        <f>D801-E801</f>
        <v>0</v>
      </c>
      <c r="G801" s="55">
        <f>IF(E801&lt;&gt;0, ((D801-E801)/E801)*100, 0)</f>
        <v>0</v>
      </c>
    </row>
    <row r="802" spans="1:7" x14ac:dyDescent="0.2">
      <c r="A802" s="27" t="s">
        <v>223</v>
      </c>
      <c r="B802" s="27" t="s">
        <v>224</v>
      </c>
      <c r="C802" s="27" t="s">
        <v>411</v>
      </c>
      <c r="D802" s="55">
        <v>0</v>
      </c>
      <c r="E802" s="55">
        <v>0</v>
      </c>
      <c r="F802" s="55">
        <f>D802-E802</f>
        <v>0</v>
      </c>
      <c r="G802" s="55">
        <f>IF(E802&lt;&gt;0, ((D802-E802)/E802)*100, 0)</f>
        <v>0</v>
      </c>
    </row>
    <row r="803" spans="1:7" x14ac:dyDescent="0.2">
      <c r="A803" s="27" t="s">
        <v>223</v>
      </c>
      <c r="B803" s="27" t="s">
        <v>224</v>
      </c>
      <c r="C803" s="27" t="s">
        <v>412</v>
      </c>
      <c r="D803" s="55">
        <v>0</v>
      </c>
      <c r="E803" s="55">
        <v>0</v>
      </c>
      <c r="F803" s="55">
        <f>D803-E803</f>
        <v>0</v>
      </c>
      <c r="G803" s="55">
        <f>IF(E803&lt;&gt;0, ((D803-E803)/E803)*100, 0)</f>
        <v>0</v>
      </c>
    </row>
    <row r="804" spans="1:7" x14ac:dyDescent="0.2">
      <c r="A804" s="27" t="s">
        <v>223</v>
      </c>
      <c r="B804" s="27" t="s">
        <v>224</v>
      </c>
      <c r="C804" s="27" t="s">
        <v>413</v>
      </c>
      <c r="D804" s="55">
        <v>0</v>
      </c>
      <c r="E804" s="55">
        <v>0</v>
      </c>
      <c r="F804" s="55">
        <f>D804-E804</f>
        <v>0</v>
      </c>
      <c r="G804" s="55">
        <f>IF(E804&lt;&gt;0, ((D804-E804)/E804)*100, 0)</f>
        <v>0</v>
      </c>
    </row>
    <row r="805" spans="1:7" x14ac:dyDescent="0.2">
      <c r="A805" s="27" t="s">
        <v>223</v>
      </c>
      <c r="B805" s="27" t="s">
        <v>224</v>
      </c>
      <c r="C805" s="27" t="s">
        <v>414</v>
      </c>
      <c r="D805" s="55">
        <v>0</v>
      </c>
      <c r="E805" s="55">
        <v>0</v>
      </c>
      <c r="F805" s="55">
        <f>D805-E805</f>
        <v>0</v>
      </c>
      <c r="G805" s="55">
        <f>IF(E805&lt;&gt;0, ((D805-E805)/E805)*100, 0)</f>
        <v>0</v>
      </c>
    </row>
    <row r="806" spans="1:7" x14ac:dyDescent="0.2">
      <c r="A806" s="27" t="s">
        <v>223</v>
      </c>
      <c r="B806" s="27" t="s">
        <v>224</v>
      </c>
      <c r="C806" s="27" t="s">
        <v>415</v>
      </c>
      <c r="D806" s="55">
        <v>0</v>
      </c>
      <c r="E806" s="55">
        <v>0</v>
      </c>
      <c r="F806" s="55">
        <f>D806-E806</f>
        <v>0</v>
      </c>
      <c r="G806" s="55">
        <f>IF(E806&lt;&gt;0, ((D806-E806)/E806)*100, 0)</f>
        <v>0</v>
      </c>
    </row>
    <row r="807" spans="1:7" x14ac:dyDescent="0.2">
      <c r="A807" s="27" t="s">
        <v>223</v>
      </c>
      <c r="B807" s="27" t="s">
        <v>224</v>
      </c>
      <c r="C807" s="27" t="s">
        <v>416</v>
      </c>
      <c r="D807" s="55">
        <v>0</v>
      </c>
      <c r="E807" s="55">
        <v>0</v>
      </c>
      <c r="F807" s="55">
        <f>D807-E807</f>
        <v>0</v>
      </c>
      <c r="G807" s="55">
        <f>IF(E807&lt;&gt;0, ((D807-E807)/E807)*100, 0)</f>
        <v>0</v>
      </c>
    </row>
    <row r="808" spans="1:7" x14ac:dyDescent="0.2">
      <c r="A808" s="27" t="s">
        <v>223</v>
      </c>
      <c r="B808" s="27" t="s">
        <v>224</v>
      </c>
      <c r="C808" s="27" t="s">
        <v>417</v>
      </c>
      <c r="D808" s="55">
        <v>0</v>
      </c>
      <c r="E808" s="55">
        <v>0</v>
      </c>
      <c r="F808" s="55">
        <f>D808-E808</f>
        <v>0</v>
      </c>
      <c r="G808" s="55">
        <f>IF(E808&lt;&gt;0, ((D808-E808)/E808)*100, 0)</f>
        <v>0</v>
      </c>
    </row>
    <row r="809" spans="1:7" x14ac:dyDescent="0.2">
      <c r="A809" s="27" t="s">
        <v>223</v>
      </c>
      <c r="B809" s="27" t="s">
        <v>224</v>
      </c>
      <c r="C809" s="27" t="s">
        <v>418</v>
      </c>
      <c r="D809" s="55">
        <v>0</v>
      </c>
      <c r="E809" s="55">
        <v>0</v>
      </c>
      <c r="F809" s="55">
        <f>D809-E809</f>
        <v>0</v>
      </c>
      <c r="G809" s="55">
        <f>IF(E809&lt;&gt;0, ((D809-E809)/E809)*100, 0)</f>
        <v>0</v>
      </c>
    </row>
    <row r="810" spans="1:7" x14ac:dyDescent="0.2">
      <c r="A810" s="27" t="s">
        <v>223</v>
      </c>
      <c r="B810" s="27" t="s">
        <v>224</v>
      </c>
      <c r="C810" s="27" t="s">
        <v>419</v>
      </c>
      <c r="D810" s="55">
        <v>0</v>
      </c>
      <c r="E810" s="55">
        <v>0</v>
      </c>
      <c r="F810" s="55">
        <f>D810-E810</f>
        <v>0</v>
      </c>
      <c r="G810" s="55">
        <f>IF(E810&lt;&gt;0, ((D810-E810)/E810)*100, 0)</f>
        <v>0</v>
      </c>
    </row>
    <row r="811" spans="1:7" x14ac:dyDescent="0.2">
      <c r="A811" s="27" t="s">
        <v>223</v>
      </c>
      <c r="B811" s="27" t="s">
        <v>224</v>
      </c>
      <c r="C811" s="27" t="s">
        <v>420</v>
      </c>
      <c r="D811" s="55">
        <v>0</v>
      </c>
      <c r="E811" s="55">
        <v>0</v>
      </c>
      <c r="F811" s="55">
        <f>D811-E811</f>
        <v>0</v>
      </c>
      <c r="G811" s="55">
        <f>IF(E811&lt;&gt;0, ((D811-E811)/E811)*100, 0)</f>
        <v>0</v>
      </c>
    </row>
    <row r="812" spans="1:7" x14ac:dyDescent="0.2">
      <c r="A812" s="27" t="s">
        <v>223</v>
      </c>
      <c r="B812" s="27" t="s">
        <v>224</v>
      </c>
      <c r="C812" s="27" t="s">
        <v>421</v>
      </c>
      <c r="D812" s="55">
        <v>0</v>
      </c>
      <c r="E812" s="55">
        <v>0</v>
      </c>
      <c r="F812" s="55">
        <f>D812-E812</f>
        <v>0</v>
      </c>
      <c r="G812" s="55">
        <f>IF(E812&lt;&gt;0, ((D812-E812)/E812)*100, 0)</f>
        <v>0</v>
      </c>
    </row>
    <row r="813" spans="1:7" customFormat="1" ht="15" x14ac:dyDescent="0.25">
      <c r="D813" s="47"/>
      <c r="E813" s="47"/>
      <c r="F813" s="47"/>
      <c r="G813" s="47"/>
    </row>
    <row r="814" spans="1:7" s="29" customFormat="1" ht="12.75" thickBot="1" x14ac:dyDescent="0.25">
      <c r="A814" s="28" t="s">
        <v>3</v>
      </c>
      <c r="B814" s="28" t="s">
        <v>3</v>
      </c>
      <c r="C814" s="28" t="s">
        <v>422</v>
      </c>
      <c r="D814" s="54">
        <f>SUBTOTAL(9, D801:D813)</f>
        <v>0</v>
      </c>
      <c r="E814" s="54">
        <f>SUBTOTAL(9, E801:E813)</f>
        <v>0</v>
      </c>
      <c r="F814" s="54">
        <f>SUBTOTAL(9, F801:F813)</f>
        <v>0</v>
      </c>
      <c r="G814" s="54">
        <f>IF(E814&lt;&gt;0, ((D814-E814)/E814)*100, 0)</f>
        <v>0</v>
      </c>
    </row>
    <row r="815" spans="1:7" customFormat="1" ht="15.75" thickTop="1" x14ac:dyDescent="0.25">
      <c r="D815" s="48"/>
      <c r="E815" s="48"/>
      <c r="F815" s="48"/>
      <c r="G815" s="48"/>
    </row>
    <row r="816" spans="1:7" x14ac:dyDescent="0.2">
      <c r="A816" s="27" t="s">
        <v>225</v>
      </c>
      <c r="B816" s="27" t="s">
        <v>226</v>
      </c>
      <c r="C816" s="27" t="s">
        <v>410</v>
      </c>
      <c r="D816" s="55">
        <v>0</v>
      </c>
      <c r="E816" s="55">
        <v>0</v>
      </c>
      <c r="F816" s="55">
        <f>D816-E816</f>
        <v>0</v>
      </c>
      <c r="G816" s="55">
        <f>IF(E816&lt;&gt;0, ((D816-E816)/E816)*100, 0)</f>
        <v>0</v>
      </c>
    </row>
    <row r="817" spans="1:7" x14ac:dyDescent="0.2">
      <c r="A817" s="27" t="s">
        <v>225</v>
      </c>
      <c r="B817" s="27" t="s">
        <v>226</v>
      </c>
      <c r="C817" s="27" t="s">
        <v>411</v>
      </c>
      <c r="D817" s="55">
        <v>0</v>
      </c>
      <c r="E817" s="55">
        <v>0</v>
      </c>
      <c r="F817" s="55">
        <f>D817-E817</f>
        <v>0</v>
      </c>
      <c r="G817" s="55">
        <f>IF(E817&lt;&gt;0, ((D817-E817)/E817)*100, 0)</f>
        <v>0</v>
      </c>
    </row>
    <row r="818" spans="1:7" x14ac:dyDescent="0.2">
      <c r="A818" s="27" t="s">
        <v>225</v>
      </c>
      <c r="B818" s="27" t="s">
        <v>226</v>
      </c>
      <c r="C818" s="27" t="s">
        <v>412</v>
      </c>
      <c r="D818" s="55">
        <v>0</v>
      </c>
      <c r="E818" s="55">
        <v>0</v>
      </c>
      <c r="F818" s="55">
        <f>D818-E818</f>
        <v>0</v>
      </c>
      <c r="G818" s="55">
        <f>IF(E818&lt;&gt;0, ((D818-E818)/E818)*100, 0)</f>
        <v>0</v>
      </c>
    </row>
    <row r="819" spans="1:7" x14ac:dyDescent="0.2">
      <c r="A819" s="27" t="s">
        <v>225</v>
      </c>
      <c r="B819" s="27" t="s">
        <v>226</v>
      </c>
      <c r="C819" s="27" t="s">
        <v>413</v>
      </c>
      <c r="D819" s="55">
        <v>0</v>
      </c>
      <c r="E819" s="55">
        <v>0</v>
      </c>
      <c r="F819" s="55">
        <f>D819-E819</f>
        <v>0</v>
      </c>
      <c r="G819" s="55">
        <f>IF(E819&lt;&gt;0, ((D819-E819)/E819)*100, 0)</f>
        <v>0</v>
      </c>
    </row>
    <row r="820" spans="1:7" x14ac:dyDescent="0.2">
      <c r="A820" s="27" t="s">
        <v>225</v>
      </c>
      <c r="B820" s="27" t="s">
        <v>226</v>
      </c>
      <c r="C820" s="27" t="s">
        <v>414</v>
      </c>
      <c r="D820" s="55">
        <v>0</v>
      </c>
      <c r="E820" s="55">
        <v>0</v>
      </c>
      <c r="F820" s="55">
        <f>D820-E820</f>
        <v>0</v>
      </c>
      <c r="G820" s="55">
        <f>IF(E820&lt;&gt;0, ((D820-E820)/E820)*100, 0)</f>
        <v>0</v>
      </c>
    </row>
    <row r="821" spans="1:7" x14ac:dyDescent="0.2">
      <c r="A821" s="27" t="s">
        <v>225</v>
      </c>
      <c r="B821" s="27" t="s">
        <v>226</v>
      </c>
      <c r="C821" s="27" t="s">
        <v>415</v>
      </c>
      <c r="D821" s="55">
        <v>0</v>
      </c>
      <c r="E821" s="55">
        <v>0</v>
      </c>
      <c r="F821" s="55">
        <f>D821-E821</f>
        <v>0</v>
      </c>
      <c r="G821" s="55">
        <f>IF(E821&lt;&gt;0, ((D821-E821)/E821)*100, 0)</f>
        <v>0</v>
      </c>
    </row>
    <row r="822" spans="1:7" x14ac:dyDescent="0.2">
      <c r="A822" s="27" t="s">
        <v>225</v>
      </c>
      <c r="B822" s="27" t="s">
        <v>226</v>
      </c>
      <c r="C822" s="27" t="s">
        <v>416</v>
      </c>
      <c r="D822" s="55">
        <v>0</v>
      </c>
      <c r="E822" s="55">
        <v>0</v>
      </c>
      <c r="F822" s="55">
        <f>D822-E822</f>
        <v>0</v>
      </c>
      <c r="G822" s="55">
        <f>IF(E822&lt;&gt;0, ((D822-E822)/E822)*100, 0)</f>
        <v>0</v>
      </c>
    </row>
    <row r="823" spans="1:7" x14ac:dyDescent="0.2">
      <c r="A823" s="27" t="s">
        <v>225</v>
      </c>
      <c r="B823" s="27" t="s">
        <v>226</v>
      </c>
      <c r="C823" s="27" t="s">
        <v>417</v>
      </c>
      <c r="D823" s="55">
        <v>0</v>
      </c>
      <c r="E823" s="55">
        <v>0</v>
      </c>
      <c r="F823" s="55">
        <f>D823-E823</f>
        <v>0</v>
      </c>
      <c r="G823" s="55">
        <f>IF(E823&lt;&gt;0, ((D823-E823)/E823)*100, 0)</f>
        <v>0</v>
      </c>
    </row>
    <row r="824" spans="1:7" x14ac:dyDescent="0.2">
      <c r="A824" s="27" t="s">
        <v>225</v>
      </c>
      <c r="B824" s="27" t="s">
        <v>226</v>
      </c>
      <c r="C824" s="27" t="s">
        <v>418</v>
      </c>
      <c r="D824" s="55">
        <v>0</v>
      </c>
      <c r="E824" s="55">
        <v>0</v>
      </c>
      <c r="F824" s="55">
        <f>D824-E824</f>
        <v>0</v>
      </c>
      <c r="G824" s="55">
        <f>IF(E824&lt;&gt;0, ((D824-E824)/E824)*100, 0)</f>
        <v>0</v>
      </c>
    </row>
    <row r="825" spans="1:7" x14ac:dyDescent="0.2">
      <c r="A825" s="27" t="s">
        <v>225</v>
      </c>
      <c r="B825" s="27" t="s">
        <v>226</v>
      </c>
      <c r="C825" s="27" t="s">
        <v>419</v>
      </c>
      <c r="D825" s="55">
        <v>0</v>
      </c>
      <c r="E825" s="55">
        <v>0</v>
      </c>
      <c r="F825" s="55">
        <f>D825-E825</f>
        <v>0</v>
      </c>
      <c r="G825" s="55">
        <f>IF(E825&lt;&gt;0, ((D825-E825)/E825)*100, 0)</f>
        <v>0</v>
      </c>
    </row>
    <row r="826" spans="1:7" x14ac:dyDescent="0.2">
      <c r="A826" s="27" t="s">
        <v>225</v>
      </c>
      <c r="B826" s="27" t="s">
        <v>226</v>
      </c>
      <c r="C826" s="27" t="s">
        <v>420</v>
      </c>
      <c r="D826" s="55">
        <v>0</v>
      </c>
      <c r="E826" s="55">
        <v>0</v>
      </c>
      <c r="F826" s="55">
        <f>D826-E826</f>
        <v>0</v>
      </c>
      <c r="G826" s="55">
        <f>IF(E826&lt;&gt;0, ((D826-E826)/E826)*100, 0)</f>
        <v>0</v>
      </c>
    </row>
    <row r="827" spans="1:7" x14ac:dyDescent="0.2">
      <c r="A827" s="27" t="s">
        <v>225</v>
      </c>
      <c r="B827" s="27" t="s">
        <v>226</v>
      </c>
      <c r="C827" s="27" t="s">
        <v>421</v>
      </c>
      <c r="D827" s="55">
        <v>0</v>
      </c>
      <c r="E827" s="55">
        <v>0</v>
      </c>
      <c r="F827" s="55">
        <f>D827-E827</f>
        <v>0</v>
      </c>
      <c r="G827" s="55">
        <f>IF(E827&lt;&gt;0, ((D827-E827)/E827)*100, 0)</f>
        <v>0</v>
      </c>
    </row>
    <row r="828" spans="1:7" customFormat="1" ht="15" x14ac:dyDescent="0.25">
      <c r="D828" s="47"/>
      <c r="E828" s="47"/>
      <c r="F828" s="47"/>
      <c r="G828" s="47"/>
    </row>
    <row r="829" spans="1:7" s="29" customFormat="1" ht="12.75" thickBot="1" x14ac:dyDescent="0.25">
      <c r="A829" s="28" t="s">
        <v>3</v>
      </c>
      <c r="B829" s="28" t="s">
        <v>3</v>
      </c>
      <c r="C829" s="28" t="s">
        <v>422</v>
      </c>
      <c r="D829" s="54">
        <f>SUBTOTAL(9, D816:D828)</f>
        <v>0</v>
      </c>
      <c r="E829" s="54">
        <f>SUBTOTAL(9, E816:E828)</f>
        <v>0</v>
      </c>
      <c r="F829" s="54">
        <f>SUBTOTAL(9, F816:F828)</f>
        <v>0</v>
      </c>
      <c r="G829" s="54">
        <f>IF(E829&lt;&gt;0, ((D829-E829)/E829)*100, 0)</f>
        <v>0</v>
      </c>
    </row>
    <row r="830" spans="1:7" customFormat="1" ht="15.75" thickTop="1" x14ac:dyDescent="0.25">
      <c r="D830" s="48"/>
      <c r="E830" s="48"/>
      <c r="F830" s="48"/>
      <c r="G830" s="48"/>
    </row>
    <row r="831" spans="1:7" x14ac:dyDescent="0.2">
      <c r="A831" s="27" t="s">
        <v>227</v>
      </c>
      <c r="B831" s="27" t="s">
        <v>228</v>
      </c>
      <c r="C831" s="27" t="s">
        <v>410</v>
      </c>
      <c r="D831" s="55">
        <v>0</v>
      </c>
      <c r="E831" s="55">
        <v>0</v>
      </c>
      <c r="F831" s="55">
        <f>D831-E831</f>
        <v>0</v>
      </c>
      <c r="G831" s="55">
        <f>IF(E831&lt;&gt;0, ((D831-E831)/E831)*100, 0)</f>
        <v>0</v>
      </c>
    </row>
    <row r="832" spans="1:7" x14ac:dyDescent="0.2">
      <c r="A832" s="27" t="s">
        <v>227</v>
      </c>
      <c r="B832" s="27" t="s">
        <v>228</v>
      </c>
      <c r="C832" s="27" t="s">
        <v>411</v>
      </c>
      <c r="D832" s="55">
        <v>0</v>
      </c>
      <c r="E832" s="55">
        <v>0</v>
      </c>
      <c r="F832" s="55">
        <f>D832-E832</f>
        <v>0</v>
      </c>
      <c r="G832" s="55">
        <f>IF(E832&lt;&gt;0, ((D832-E832)/E832)*100, 0)</f>
        <v>0</v>
      </c>
    </row>
    <row r="833" spans="1:7" x14ac:dyDescent="0.2">
      <c r="A833" s="27" t="s">
        <v>227</v>
      </c>
      <c r="B833" s="27" t="s">
        <v>228</v>
      </c>
      <c r="C833" s="27" t="s">
        <v>412</v>
      </c>
      <c r="D833" s="55">
        <v>0</v>
      </c>
      <c r="E833" s="55">
        <v>0</v>
      </c>
      <c r="F833" s="55">
        <f>D833-E833</f>
        <v>0</v>
      </c>
      <c r="G833" s="55">
        <f>IF(E833&lt;&gt;0, ((D833-E833)/E833)*100, 0)</f>
        <v>0</v>
      </c>
    </row>
    <row r="834" spans="1:7" x14ac:dyDescent="0.2">
      <c r="A834" s="27" t="s">
        <v>227</v>
      </c>
      <c r="B834" s="27" t="s">
        <v>228</v>
      </c>
      <c r="C834" s="27" t="s">
        <v>413</v>
      </c>
      <c r="D834" s="55">
        <v>0</v>
      </c>
      <c r="E834" s="55">
        <v>0</v>
      </c>
      <c r="F834" s="55">
        <f>D834-E834</f>
        <v>0</v>
      </c>
      <c r="G834" s="55">
        <f>IF(E834&lt;&gt;0, ((D834-E834)/E834)*100, 0)</f>
        <v>0</v>
      </c>
    </row>
    <row r="835" spans="1:7" x14ac:dyDescent="0.2">
      <c r="A835" s="27" t="s">
        <v>227</v>
      </c>
      <c r="B835" s="27" t="s">
        <v>228</v>
      </c>
      <c r="C835" s="27" t="s">
        <v>414</v>
      </c>
      <c r="D835" s="55">
        <v>0</v>
      </c>
      <c r="E835" s="55">
        <v>0</v>
      </c>
      <c r="F835" s="55">
        <f>D835-E835</f>
        <v>0</v>
      </c>
      <c r="G835" s="55">
        <f>IF(E835&lt;&gt;0, ((D835-E835)/E835)*100, 0)</f>
        <v>0</v>
      </c>
    </row>
    <row r="836" spans="1:7" x14ac:dyDescent="0.2">
      <c r="A836" s="27" t="s">
        <v>227</v>
      </c>
      <c r="B836" s="27" t="s">
        <v>228</v>
      </c>
      <c r="C836" s="27" t="s">
        <v>415</v>
      </c>
      <c r="D836" s="55">
        <v>0</v>
      </c>
      <c r="E836" s="55">
        <v>0</v>
      </c>
      <c r="F836" s="55">
        <f>D836-E836</f>
        <v>0</v>
      </c>
      <c r="G836" s="55">
        <f>IF(E836&lt;&gt;0, ((D836-E836)/E836)*100, 0)</f>
        <v>0</v>
      </c>
    </row>
    <row r="837" spans="1:7" x14ac:dyDescent="0.2">
      <c r="A837" s="27" t="s">
        <v>227</v>
      </c>
      <c r="B837" s="27" t="s">
        <v>228</v>
      </c>
      <c r="C837" s="27" t="s">
        <v>416</v>
      </c>
      <c r="D837" s="55">
        <v>0</v>
      </c>
      <c r="E837" s="55">
        <v>0</v>
      </c>
      <c r="F837" s="55">
        <f>D837-E837</f>
        <v>0</v>
      </c>
      <c r="G837" s="55">
        <f>IF(E837&lt;&gt;0, ((D837-E837)/E837)*100, 0)</f>
        <v>0</v>
      </c>
    </row>
    <row r="838" spans="1:7" x14ac:dyDescent="0.2">
      <c r="A838" s="27" t="s">
        <v>227</v>
      </c>
      <c r="B838" s="27" t="s">
        <v>228</v>
      </c>
      <c r="C838" s="27" t="s">
        <v>417</v>
      </c>
      <c r="D838" s="55">
        <v>0</v>
      </c>
      <c r="E838" s="55">
        <v>0</v>
      </c>
      <c r="F838" s="55">
        <f>D838-E838</f>
        <v>0</v>
      </c>
      <c r="G838" s="55">
        <f>IF(E838&lt;&gt;0, ((D838-E838)/E838)*100, 0)</f>
        <v>0</v>
      </c>
    </row>
    <row r="839" spans="1:7" x14ac:dyDescent="0.2">
      <c r="A839" s="27" t="s">
        <v>227</v>
      </c>
      <c r="B839" s="27" t="s">
        <v>228</v>
      </c>
      <c r="C839" s="27" t="s">
        <v>418</v>
      </c>
      <c r="D839" s="55">
        <v>0</v>
      </c>
      <c r="E839" s="55">
        <v>0</v>
      </c>
      <c r="F839" s="55">
        <f>D839-E839</f>
        <v>0</v>
      </c>
      <c r="G839" s="55">
        <f>IF(E839&lt;&gt;0, ((D839-E839)/E839)*100, 0)</f>
        <v>0</v>
      </c>
    </row>
    <row r="840" spans="1:7" x14ac:dyDescent="0.2">
      <c r="A840" s="27" t="s">
        <v>227</v>
      </c>
      <c r="B840" s="27" t="s">
        <v>228</v>
      </c>
      <c r="C840" s="27" t="s">
        <v>419</v>
      </c>
      <c r="D840" s="55">
        <v>0</v>
      </c>
      <c r="E840" s="55">
        <v>0</v>
      </c>
      <c r="F840" s="55">
        <f>D840-E840</f>
        <v>0</v>
      </c>
      <c r="G840" s="55">
        <f>IF(E840&lt;&gt;0, ((D840-E840)/E840)*100, 0)</f>
        <v>0</v>
      </c>
    </row>
    <row r="841" spans="1:7" x14ac:dyDescent="0.2">
      <c r="A841" s="27" t="s">
        <v>227</v>
      </c>
      <c r="B841" s="27" t="s">
        <v>228</v>
      </c>
      <c r="C841" s="27" t="s">
        <v>420</v>
      </c>
      <c r="D841" s="55">
        <v>0</v>
      </c>
      <c r="E841" s="55">
        <v>0</v>
      </c>
      <c r="F841" s="55">
        <f>D841-E841</f>
        <v>0</v>
      </c>
      <c r="G841" s="55">
        <f>IF(E841&lt;&gt;0, ((D841-E841)/E841)*100, 0)</f>
        <v>0</v>
      </c>
    </row>
    <row r="842" spans="1:7" x14ac:dyDescent="0.2">
      <c r="A842" s="27" t="s">
        <v>227</v>
      </c>
      <c r="B842" s="27" t="s">
        <v>228</v>
      </c>
      <c r="C842" s="27" t="s">
        <v>421</v>
      </c>
      <c r="D842" s="55">
        <v>0</v>
      </c>
      <c r="E842" s="55">
        <v>0</v>
      </c>
      <c r="F842" s="55">
        <f>D842-E842</f>
        <v>0</v>
      </c>
      <c r="G842" s="55">
        <f>IF(E842&lt;&gt;0, ((D842-E842)/E842)*100, 0)</f>
        <v>0</v>
      </c>
    </row>
    <row r="843" spans="1:7" customFormat="1" ht="15" x14ac:dyDescent="0.25">
      <c r="D843" s="47"/>
      <c r="E843" s="47"/>
      <c r="F843" s="47"/>
      <c r="G843" s="47"/>
    </row>
    <row r="844" spans="1:7" s="29" customFormat="1" ht="12.75" thickBot="1" x14ac:dyDescent="0.25">
      <c r="A844" s="28" t="s">
        <v>3</v>
      </c>
      <c r="B844" s="28" t="s">
        <v>3</v>
      </c>
      <c r="C844" s="28" t="s">
        <v>422</v>
      </c>
      <c r="D844" s="54">
        <f>SUBTOTAL(9, D831:D843)</f>
        <v>0</v>
      </c>
      <c r="E844" s="54">
        <f>SUBTOTAL(9, E831:E843)</f>
        <v>0</v>
      </c>
      <c r="F844" s="54">
        <f>SUBTOTAL(9, F831:F843)</f>
        <v>0</v>
      </c>
      <c r="G844" s="54">
        <f>IF(E844&lt;&gt;0, ((D844-E844)/E844)*100, 0)</f>
        <v>0</v>
      </c>
    </row>
    <row r="845" spans="1:7" customFormat="1" ht="15.75" thickTop="1" x14ac:dyDescent="0.25">
      <c r="D845" s="48"/>
      <c r="E845" s="48"/>
      <c r="F845" s="48"/>
      <c r="G845" s="48"/>
    </row>
    <row r="846" spans="1:7" x14ac:dyDescent="0.2">
      <c r="A846" s="27" t="s">
        <v>230</v>
      </c>
      <c r="B846" s="27" t="s">
        <v>67</v>
      </c>
      <c r="C846" s="27" t="s">
        <v>410</v>
      </c>
      <c r="D846" s="55">
        <v>0</v>
      </c>
      <c r="E846" s="55">
        <v>0</v>
      </c>
      <c r="F846" s="55">
        <f>D846-E846</f>
        <v>0</v>
      </c>
      <c r="G846" s="55">
        <f>IF(E846&lt;&gt;0, ((D846-E846)/E846)*100, 0)</f>
        <v>0</v>
      </c>
    </row>
    <row r="847" spans="1:7" x14ac:dyDescent="0.2">
      <c r="A847" s="27" t="s">
        <v>230</v>
      </c>
      <c r="B847" s="27" t="s">
        <v>67</v>
      </c>
      <c r="C847" s="27" t="s">
        <v>411</v>
      </c>
      <c r="D847" s="55">
        <v>0</v>
      </c>
      <c r="E847" s="55">
        <v>0</v>
      </c>
      <c r="F847" s="55">
        <f>D847-E847</f>
        <v>0</v>
      </c>
      <c r="G847" s="55">
        <f>IF(E847&lt;&gt;0, ((D847-E847)/E847)*100, 0)</f>
        <v>0</v>
      </c>
    </row>
    <row r="848" spans="1:7" x14ac:dyDescent="0.2">
      <c r="A848" s="27" t="s">
        <v>230</v>
      </c>
      <c r="B848" s="27" t="s">
        <v>67</v>
      </c>
      <c r="C848" s="27" t="s">
        <v>412</v>
      </c>
      <c r="D848" s="55">
        <v>0</v>
      </c>
      <c r="E848" s="55">
        <v>0</v>
      </c>
      <c r="F848" s="55">
        <f>D848-E848</f>
        <v>0</v>
      </c>
      <c r="G848" s="55">
        <f>IF(E848&lt;&gt;0, ((D848-E848)/E848)*100, 0)</f>
        <v>0</v>
      </c>
    </row>
    <row r="849" spans="1:7" x14ac:dyDescent="0.2">
      <c r="A849" s="27" t="s">
        <v>230</v>
      </c>
      <c r="B849" s="27" t="s">
        <v>67</v>
      </c>
      <c r="C849" s="27" t="s">
        <v>413</v>
      </c>
      <c r="D849" s="55">
        <v>0</v>
      </c>
      <c r="E849" s="55">
        <v>0</v>
      </c>
      <c r="F849" s="55">
        <f>D849-E849</f>
        <v>0</v>
      </c>
      <c r="G849" s="55">
        <f>IF(E849&lt;&gt;0, ((D849-E849)/E849)*100, 0)</f>
        <v>0</v>
      </c>
    </row>
    <row r="850" spans="1:7" x14ac:dyDescent="0.2">
      <c r="A850" s="27" t="s">
        <v>230</v>
      </c>
      <c r="B850" s="27" t="s">
        <v>67</v>
      </c>
      <c r="C850" s="27" t="s">
        <v>414</v>
      </c>
      <c r="D850" s="55">
        <v>0</v>
      </c>
      <c r="E850" s="55">
        <v>0</v>
      </c>
      <c r="F850" s="55">
        <f>D850-E850</f>
        <v>0</v>
      </c>
      <c r="G850" s="55">
        <f>IF(E850&lt;&gt;0, ((D850-E850)/E850)*100, 0)</f>
        <v>0</v>
      </c>
    </row>
    <row r="851" spans="1:7" x14ac:dyDescent="0.2">
      <c r="A851" s="27" t="s">
        <v>230</v>
      </c>
      <c r="B851" s="27" t="s">
        <v>67</v>
      </c>
      <c r="C851" s="27" t="s">
        <v>415</v>
      </c>
      <c r="D851" s="55">
        <v>0</v>
      </c>
      <c r="E851" s="55">
        <v>0</v>
      </c>
      <c r="F851" s="55">
        <f>D851-E851</f>
        <v>0</v>
      </c>
      <c r="G851" s="55">
        <f>IF(E851&lt;&gt;0, ((D851-E851)/E851)*100, 0)</f>
        <v>0</v>
      </c>
    </row>
    <row r="852" spans="1:7" x14ac:dyDescent="0.2">
      <c r="A852" s="27" t="s">
        <v>230</v>
      </c>
      <c r="B852" s="27" t="s">
        <v>67</v>
      </c>
      <c r="C852" s="27" t="s">
        <v>416</v>
      </c>
      <c r="D852" s="55">
        <v>0</v>
      </c>
      <c r="E852" s="55">
        <v>0</v>
      </c>
      <c r="F852" s="55">
        <f>D852-E852</f>
        <v>0</v>
      </c>
      <c r="G852" s="55">
        <f>IF(E852&lt;&gt;0, ((D852-E852)/E852)*100, 0)</f>
        <v>0</v>
      </c>
    </row>
    <row r="853" spans="1:7" x14ac:dyDescent="0.2">
      <c r="A853" s="27" t="s">
        <v>230</v>
      </c>
      <c r="B853" s="27" t="s">
        <v>67</v>
      </c>
      <c r="C853" s="27" t="s">
        <v>417</v>
      </c>
      <c r="D853" s="55">
        <v>0</v>
      </c>
      <c r="E853" s="55">
        <v>0</v>
      </c>
      <c r="F853" s="55">
        <f>D853-E853</f>
        <v>0</v>
      </c>
      <c r="G853" s="55">
        <f>IF(E853&lt;&gt;0, ((D853-E853)/E853)*100, 0)</f>
        <v>0</v>
      </c>
    </row>
    <row r="854" spans="1:7" x14ac:dyDescent="0.2">
      <c r="A854" s="27" t="s">
        <v>230</v>
      </c>
      <c r="B854" s="27" t="s">
        <v>67</v>
      </c>
      <c r="C854" s="27" t="s">
        <v>418</v>
      </c>
      <c r="D854" s="55">
        <v>0</v>
      </c>
      <c r="E854" s="55">
        <v>0</v>
      </c>
      <c r="F854" s="55">
        <f>D854-E854</f>
        <v>0</v>
      </c>
      <c r="G854" s="55">
        <f>IF(E854&lt;&gt;0, ((D854-E854)/E854)*100, 0)</f>
        <v>0</v>
      </c>
    </row>
    <row r="855" spans="1:7" x14ac:dyDescent="0.2">
      <c r="A855" s="27" t="s">
        <v>230</v>
      </c>
      <c r="B855" s="27" t="s">
        <v>67</v>
      </c>
      <c r="C855" s="27" t="s">
        <v>419</v>
      </c>
      <c r="D855" s="55">
        <v>0</v>
      </c>
      <c r="E855" s="55">
        <v>0</v>
      </c>
      <c r="F855" s="55">
        <f>D855-E855</f>
        <v>0</v>
      </c>
      <c r="G855" s="55">
        <f>IF(E855&lt;&gt;0, ((D855-E855)/E855)*100, 0)</f>
        <v>0</v>
      </c>
    </row>
    <row r="856" spans="1:7" x14ac:dyDescent="0.2">
      <c r="A856" s="27" t="s">
        <v>230</v>
      </c>
      <c r="B856" s="27" t="s">
        <v>67</v>
      </c>
      <c r="C856" s="27" t="s">
        <v>420</v>
      </c>
      <c r="D856" s="55">
        <v>0</v>
      </c>
      <c r="E856" s="55">
        <v>0</v>
      </c>
      <c r="F856" s="55">
        <f>D856-E856</f>
        <v>0</v>
      </c>
      <c r="G856" s="55">
        <f>IF(E856&lt;&gt;0, ((D856-E856)/E856)*100, 0)</f>
        <v>0</v>
      </c>
    </row>
    <row r="857" spans="1:7" x14ac:dyDescent="0.2">
      <c r="A857" s="27" t="s">
        <v>230</v>
      </c>
      <c r="B857" s="27" t="s">
        <v>67</v>
      </c>
      <c r="C857" s="27" t="s">
        <v>421</v>
      </c>
      <c r="D857" s="55">
        <v>0</v>
      </c>
      <c r="E857" s="55">
        <v>0</v>
      </c>
      <c r="F857" s="55">
        <f>D857-E857</f>
        <v>0</v>
      </c>
      <c r="G857" s="55">
        <f>IF(E857&lt;&gt;0, ((D857-E857)/E857)*100, 0)</f>
        <v>0</v>
      </c>
    </row>
    <row r="858" spans="1:7" customFormat="1" ht="15" x14ac:dyDescent="0.25">
      <c r="D858" s="47"/>
      <c r="E858" s="47"/>
      <c r="F858" s="47"/>
      <c r="G858" s="47"/>
    </row>
    <row r="859" spans="1:7" s="29" customFormat="1" ht="12.75" thickBot="1" x14ac:dyDescent="0.25">
      <c r="A859" s="28" t="s">
        <v>3</v>
      </c>
      <c r="B859" s="28" t="s">
        <v>3</v>
      </c>
      <c r="C859" s="28" t="s">
        <v>422</v>
      </c>
      <c r="D859" s="54">
        <f>SUBTOTAL(9, D846:D858)</f>
        <v>0</v>
      </c>
      <c r="E859" s="54">
        <f>SUBTOTAL(9, E846:E858)</f>
        <v>0</v>
      </c>
      <c r="F859" s="54">
        <f>SUBTOTAL(9, F846:F858)</f>
        <v>0</v>
      </c>
      <c r="G859" s="54">
        <f>IF(E859&lt;&gt;0, ((D859-E859)/E859)*100, 0)</f>
        <v>0</v>
      </c>
    </row>
    <row r="860" spans="1:7" customFormat="1" ht="15.75" thickTop="1" x14ac:dyDescent="0.25">
      <c r="D860" s="48"/>
      <c r="E860" s="48"/>
      <c r="F860" s="48"/>
      <c r="G860" s="48"/>
    </row>
    <row r="861" spans="1:7" x14ac:dyDescent="0.2">
      <c r="A861" s="27" t="s">
        <v>231</v>
      </c>
      <c r="B861" s="27" t="s">
        <v>68</v>
      </c>
      <c r="C861" s="27" t="s">
        <v>410</v>
      </c>
      <c r="D861" s="55">
        <v>0</v>
      </c>
      <c r="E861" s="55">
        <v>0</v>
      </c>
      <c r="F861" s="55">
        <f>D861-E861</f>
        <v>0</v>
      </c>
      <c r="G861" s="55">
        <f>IF(E861&lt;&gt;0, ((D861-E861)/E861)*100, 0)</f>
        <v>0</v>
      </c>
    </row>
    <row r="862" spans="1:7" x14ac:dyDescent="0.2">
      <c r="A862" s="27" t="s">
        <v>231</v>
      </c>
      <c r="B862" s="27" t="s">
        <v>68</v>
      </c>
      <c r="C862" s="27" t="s">
        <v>411</v>
      </c>
      <c r="D862" s="55">
        <v>0</v>
      </c>
      <c r="E862" s="55">
        <v>0</v>
      </c>
      <c r="F862" s="55">
        <f>D862-E862</f>
        <v>0</v>
      </c>
      <c r="G862" s="55">
        <f>IF(E862&lt;&gt;0, ((D862-E862)/E862)*100, 0)</f>
        <v>0</v>
      </c>
    </row>
    <row r="863" spans="1:7" x14ac:dyDescent="0.2">
      <c r="A863" s="27" t="s">
        <v>231</v>
      </c>
      <c r="B863" s="27" t="s">
        <v>68</v>
      </c>
      <c r="C863" s="27" t="s">
        <v>412</v>
      </c>
      <c r="D863" s="55">
        <v>0</v>
      </c>
      <c r="E863" s="55">
        <v>0</v>
      </c>
      <c r="F863" s="55">
        <f>D863-E863</f>
        <v>0</v>
      </c>
      <c r="G863" s="55">
        <f>IF(E863&lt;&gt;0, ((D863-E863)/E863)*100, 0)</f>
        <v>0</v>
      </c>
    </row>
    <row r="864" spans="1:7" x14ac:dyDescent="0.2">
      <c r="A864" s="27" t="s">
        <v>231</v>
      </c>
      <c r="B864" s="27" t="s">
        <v>68</v>
      </c>
      <c r="C864" s="27" t="s">
        <v>413</v>
      </c>
      <c r="D864" s="55">
        <v>0</v>
      </c>
      <c r="E864" s="55">
        <v>0</v>
      </c>
      <c r="F864" s="55">
        <f>D864-E864</f>
        <v>0</v>
      </c>
      <c r="G864" s="55">
        <f>IF(E864&lt;&gt;0, ((D864-E864)/E864)*100, 0)</f>
        <v>0</v>
      </c>
    </row>
    <row r="865" spans="1:7" x14ac:dyDescent="0.2">
      <c r="A865" s="27" t="s">
        <v>231</v>
      </c>
      <c r="B865" s="27" t="s">
        <v>68</v>
      </c>
      <c r="C865" s="27" t="s">
        <v>414</v>
      </c>
      <c r="D865" s="55">
        <v>0</v>
      </c>
      <c r="E865" s="55">
        <v>0</v>
      </c>
      <c r="F865" s="55">
        <f>D865-E865</f>
        <v>0</v>
      </c>
      <c r="G865" s="55">
        <f>IF(E865&lt;&gt;0, ((D865-E865)/E865)*100, 0)</f>
        <v>0</v>
      </c>
    </row>
    <row r="866" spans="1:7" x14ac:dyDescent="0.2">
      <c r="A866" s="27" t="s">
        <v>231</v>
      </c>
      <c r="B866" s="27" t="s">
        <v>68</v>
      </c>
      <c r="C866" s="27" t="s">
        <v>415</v>
      </c>
      <c r="D866" s="55">
        <v>0</v>
      </c>
      <c r="E866" s="55">
        <v>0</v>
      </c>
      <c r="F866" s="55">
        <f>D866-E866</f>
        <v>0</v>
      </c>
      <c r="G866" s="55">
        <f>IF(E866&lt;&gt;0, ((D866-E866)/E866)*100, 0)</f>
        <v>0</v>
      </c>
    </row>
    <row r="867" spans="1:7" x14ac:dyDescent="0.2">
      <c r="A867" s="27" t="s">
        <v>231</v>
      </c>
      <c r="B867" s="27" t="s">
        <v>68</v>
      </c>
      <c r="C867" s="27" t="s">
        <v>416</v>
      </c>
      <c r="D867" s="55">
        <v>0</v>
      </c>
      <c r="E867" s="55">
        <v>0</v>
      </c>
      <c r="F867" s="55">
        <f>D867-E867</f>
        <v>0</v>
      </c>
      <c r="G867" s="55">
        <f>IF(E867&lt;&gt;0, ((D867-E867)/E867)*100, 0)</f>
        <v>0</v>
      </c>
    </row>
    <row r="868" spans="1:7" x14ac:dyDescent="0.2">
      <c r="A868" s="27" t="s">
        <v>231</v>
      </c>
      <c r="B868" s="27" t="s">
        <v>68</v>
      </c>
      <c r="C868" s="27" t="s">
        <v>417</v>
      </c>
      <c r="D868" s="55">
        <v>0</v>
      </c>
      <c r="E868" s="55">
        <v>0</v>
      </c>
      <c r="F868" s="55">
        <f>D868-E868</f>
        <v>0</v>
      </c>
      <c r="G868" s="55">
        <f>IF(E868&lt;&gt;0, ((D868-E868)/E868)*100, 0)</f>
        <v>0</v>
      </c>
    </row>
    <row r="869" spans="1:7" x14ac:dyDescent="0.2">
      <c r="A869" s="27" t="s">
        <v>231</v>
      </c>
      <c r="B869" s="27" t="s">
        <v>68</v>
      </c>
      <c r="C869" s="27" t="s">
        <v>418</v>
      </c>
      <c r="D869" s="55">
        <v>0</v>
      </c>
      <c r="E869" s="55">
        <v>0</v>
      </c>
      <c r="F869" s="55">
        <f>D869-E869</f>
        <v>0</v>
      </c>
      <c r="G869" s="55">
        <f>IF(E869&lt;&gt;0, ((D869-E869)/E869)*100, 0)</f>
        <v>0</v>
      </c>
    </row>
    <row r="870" spans="1:7" x14ac:dyDescent="0.2">
      <c r="A870" s="27" t="s">
        <v>231</v>
      </c>
      <c r="B870" s="27" t="s">
        <v>68</v>
      </c>
      <c r="C870" s="27" t="s">
        <v>419</v>
      </c>
      <c r="D870" s="55">
        <v>0</v>
      </c>
      <c r="E870" s="55">
        <v>0</v>
      </c>
      <c r="F870" s="55">
        <f>D870-E870</f>
        <v>0</v>
      </c>
      <c r="G870" s="55">
        <f>IF(E870&lt;&gt;0, ((D870-E870)/E870)*100, 0)</f>
        <v>0</v>
      </c>
    </row>
    <row r="871" spans="1:7" x14ac:dyDescent="0.2">
      <c r="A871" s="27" t="s">
        <v>231</v>
      </c>
      <c r="B871" s="27" t="s">
        <v>68</v>
      </c>
      <c r="C871" s="27" t="s">
        <v>420</v>
      </c>
      <c r="D871" s="55">
        <v>0</v>
      </c>
      <c r="E871" s="55">
        <v>0</v>
      </c>
      <c r="F871" s="55">
        <f>D871-E871</f>
        <v>0</v>
      </c>
      <c r="G871" s="55">
        <f>IF(E871&lt;&gt;0, ((D871-E871)/E871)*100, 0)</f>
        <v>0</v>
      </c>
    </row>
    <row r="872" spans="1:7" x14ac:dyDescent="0.2">
      <c r="A872" s="27" t="s">
        <v>231</v>
      </c>
      <c r="B872" s="27" t="s">
        <v>68</v>
      </c>
      <c r="C872" s="27" t="s">
        <v>421</v>
      </c>
      <c r="D872" s="55">
        <v>0</v>
      </c>
      <c r="E872" s="55">
        <v>0</v>
      </c>
      <c r="F872" s="55">
        <f>D872-E872</f>
        <v>0</v>
      </c>
      <c r="G872" s="55">
        <f>IF(E872&lt;&gt;0, ((D872-E872)/E872)*100, 0)</f>
        <v>0</v>
      </c>
    </row>
    <row r="873" spans="1:7" customFormat="1" ht="15" x14ac:dyDescent="0.25">
      <c r="D873" s="47"/>
      <c r="E873" s="47"/>
      <c r="F873" s="47"/>
      <c r="G873" s="47"/>
    </row>
    <row r="874" spans="1:7" s="29" customFormat="1" ht="12.75" thickBot="1" x14ac:dyDescent="0.25">
      <c r="A874" s="28" t="s">
        <v>3</v>
      </c>
      <c r="B874" s="28" t="s">
        <v>3</v>
      </c>
      <c r="C874" s="28" t="s">
        <v>422</v>
      </c>
      <c r="D874" s="54">
        <f>SUBTOTAL(9, D861:D873)</f>
        <v>0</v>
      </c>
      <c r="E874" s="54">
        <f>SUBTOTAL(9, E861:E873)</f>
        <v>0</v>
      </c>
      <c r="F874" s="54">
        <f>SUBTOTAL(9, F861:F873)</f>
        <v>0</v>
      </c>
      <c r="G874" s="54">
        <f>IF(E874&lt;&gt;0, ((D874-E874)/E874)*100, 0)</f>
        <v>0</v>
      </c>
    </row>
    <row r="875" spans="1:7" customFormat="1" ht="15.75" thickTop="1" x14ac:dyDescent="0.25">
      <c r="D875" s="48"/>
      <c r="E875" s="48"/>
      <c r="F875" s="48"/>
      <c r="G875" s="48"/>
    </row>
    <row r="876" spans="1:7" x14ac:dyDescent="0.2">
      <c r="A876" s="27" t="s">
        <v>232</v>
      </c>
      <c r="B876" s="27" t="s">
        <v>69</v>
      </c>
      <c r="C876" s="27" t="s">
        <v>410</v>
      </c>
      <c r="D876" s="55">
        <v>0</v>
      </c>
      <c r="E876" s="55">
        <v>0</v>
      </c>
      <c r="F876" s="55">
        <f>D876-E876</f>
        <v>0</v>
      </c>
      <c r="G876" s="55">
        <f>IF(E876&lt;&gt;0, ((D876-E876)/E876)*100, 0)</f>
        <v>0</v>
      </c>
    </row>
    <row r="877" spans="1:7" x14ac:dyDescent="0.2">
      <c r="A877" s="27" t="s">
        <v>232</v>
      </c>
      <c r="B877" s="27" t="s">
        <v>69</v>
      </c>
      <c r="C877" s="27" t="s">
        <v>411</v>
      </c>
      <c r="D877" s="55">
        <v>0</v>
      </c>
      <c r="E877" s="55">
        <v>0</v>
      </c>
      <c r="F877" s="55">
        <f>D877-E877</f>
        <v>0</v>
      </c>
      <c r="G877" s="55">
        <f>IF(E877&lt;&gt;0, ((D877-E877)/E877)*100, 0)</f>
        <v>0</v>
      </c>
    </row>
    <row r="878" spans="1:7" x14ac:dyDescent="0.2">
      <c r="A878" s="27" t="s">
        <v>232</v>
      </c>
      <c r="B878" s="27" t="s">
        <v>69</v>
      </c>
      <c r="C878" s="27" t="s">
        <v>412</v>
      </c>
      <c r="D878" s="55">
        <v>0</v>
      </c>
      <c r="E878" s="55">
        <v>0</v>
      </c>
      <c r="F878" s="55">
        <f>D878-E878</f>
        <v>0</v>
      </c>
      <c r="G878" s="55">
        <f>IF(E878&lt;&gt;0, ((D878-E878)/E878)*100, 0)</f>
        <v>0</v>
      </c>
    </row>
    <row r="879" spans="1:7" x14ac:dyDescent="0.2">
      <c r="A879" s="27" t="s">
        <v>232</v>
      </c>
      <c r="B879" s="27" t="s">
        <v>69</v>
      </c>
      <c r="C879" s="27" t="s">
        <v>413</v>
      </c>
      <c r="D879" s="55">
        <v>0</v>
      </c>
      <c r="E879" s="55">
        <v>0</v>
      </c>
      <c r="F879" s="55">
        <f>D879-E879</f>
        <v>0</v>
      </c>
      <c r="G879" s="55">
        <f>IF(E879&lt;&gt;0, ((D879-E879)/E879)*100, 0)</f>
        <v>0</v>
      </c>
    </row>
    <row r="880" spans="1:7" x14ac:dyDescent="0.2">
      <c r="A880" s="27" t="s">
        <v>232</v>
      </c>
      <c r="B880" s="27" t="s">
        <v>69</v>
      </c>
      <c r="C880" s="27" t="s">
        <v>414</v>
      </c>
      <c r="D880" s="55">
        <v>0</v>
      </c>
      <c r="E880" s="55">
        <v>0</v>
      </c>
      <c r="F880" s="55">
        <f>D880-E880</f>
        <v>0</v>
      </c>
      <c r="G880" s="55">
        <f>IF(E880&lt;&gt;0, ((D880-E880)/E880)*100, 0)</f>
        <v>0</v>
      </c>
    </row>
    <row r="881" spans="1:7" x14ac:dyDescent="0.2">
      <c r="A881" s="27" t="s">
        <v>232</v>
      </c>
      <c r="B881" s="27" t="s">
        <v>69</v>
      </c>
      <c r="C881" s="27" t="s">
        <v>415</v>
      </c>
      <c r="D881" s="55">
        <v>0</v>
      </c>
      <c r="E881" s="55">
        <v>0</v>
      </c>
      <c r="F881" s="55">
        <f>D881-E881</f>
        <v>0</v>
      </c>
      <c r="G881" s="55">
        <f>IF(E881&lt;&gt;0, ((D881-E881)/E881)*100, 0)</f>
        <v>0</v>
      </c>
    </row>
    <row r="882" spans="1:7" x14ac:dyDescent="0.2">
      <c r="A882" s="27" t="s">
        <v>232</v>
      </c>
      <c r="B882" s="27" t="s">
        <v>69</v>
      </c>
      <c r="C882" s="27" t="s">
        <v>416</v>
      </c>
      <c r="D882" s="55">
        <v>0</v>
      </c>
      <c r="E882" s="55">
        <v>0</v>
      </c>
      <c r="F882" s="55">
        <f>D882-E882</f>
        <v>0</v>
      </c>
      <c r="G882" s="55">
        <f>IF(E882&lt;&gt;0, ((D882-E882)/E882)*100, 0)</f>
        <v>0</v>
      </c>
    </row>
    <row r="883" spans="1:7" x14ac:dyDescent="0.2">
      <c r="A883" s="27" t="s">
        <v>232</v>
      </c>
      <c r="B883" s="27" t="s">
        <v>69</v>
      </c>
      <c r="C883" s="27" t="s">
        <v>417</v>
      </c>
      <c r="D883" s="55">
        <v>0</v>
      </c>
      <c r="E883" s="55">
        <v>0</v>
      </c>
      <c r="F883" s="55">
        <f>D883-E883</f>
        <v>0</v>
      </c>
      <c r="G883" s="55">
        <f>IF(E883&lt;&gt;0, ((D883-E883)/E883)*100, 0)</f>
        <v>0</v>
      </c>
    </row>
    <row r="884" spans="1:7" x14ac:dyDescent="0.2">
      <c r="A884" s="27" t="s">
        <v>232</v>
      </c>
      <c r="B884" s="27" t="s">
        <v>69</v>
      </c>
      <c r="C884" s="27" t="s">
        <v>418</v>
      </c>
      <c r="D884" s="55">
        <v>0</v>
      </c>
      <c r="E884" s="55">
        <v>0</v>
      </c>
      <c r="F884" s="55">
        <f>D884-E884</f>
        <v>0</v>
      </c>
      <c r="G884" s="55">
        <f>IF(E884&lt;&gt;0, ((D884-E884)/E884)*100, 0)</f>
        <v>0</v>
      </c>
    </row>
    <row r="885" spans="1:7" x14ac:dyDescent="0.2">
      <c r="A885" s="27" t="s">
        <v>232</v>
      </c>
      <c r="B885" s="27" t="s">
        <v>69</v>
      </c>
      <c r="C885" s="27" t="s">
        <v>419</v>
      </c>
      <c r="D885" s="55">
        <v>0</v>
      </c>
      <c r="E885" s="55">
        <v>0</v>
      </c>
      <c r="F885" s="55">
        <f>D885-E885</f>
        <v>0</v>
      </c>
      <c r="G885" s="55">
        <f>IF(E885&lt;&gt;0, ((D885-E885)/E885)*100, 0)</f>
        <v>0</v>
      </c>
    </row>
    <row r="886" spans="1:7" x14ac:dyDescent="0.2">
      <c r="A886" s="27" t="s">
        <v>232</v>
      </c>
      <c r="B886" s="27" t="s">
        <v>69</v>
      </c>
      <c r="C886" s="27" t="s">
        <v>420</v>
      </c>
      <c r="D886" s="55">
        <v>0</v>
      </c>
      <c r="E886" s="55">
        <v>0</v>
      </c>
      <c r="F886" s="55">
        <f>D886-E886</f>
        <v>0</v>
      </c>
      <c r="G886" s="55">
        <f>IF(E886&lt;&gt;0, ((D886-E886)/E886)*100, 0)</f>
        <v>0</v>
      </c>
    </row>
    <row r="887" spans="1:7" x14ac:dyDescent="0.2">
      <c r="A887" s="27" t="s">
        <v>232</v>
      </c>
      <c r="B887" s="27" t="s">
        <v>69</v>
      </c>
      <c r="C887" s="27" t="s">
        <v>421</v>
      </c>
      <c r="D887" s="55">
        <v>0</v>
      </c>
      <c r="E887" s="55">
        <v>0</v>
      </c>
      <c r="F887" s="55">
        <f>D887-E887</f>
        <v>0</v>
      </c>
      <c r="G887" s="55">
        <f>IF(E887&lt;&gt;0, ((D887-E887)/E887)*100, 0)</f>
        <v>0</v>
      </c>
    </row>
    <row r="888" spans="1:7" customFormat="1" ht="15" x14ac:dyDescent="0.25">
      <c r="D888" s="47"/>
      <c r="E888" s="47"/>
      <c r="F888" s="47"/>
      <c r="G888" s="47"/>
    </row>
    <row r="889" spans="1:7" s="29" customFormat="1" ht="12.75" thickBot="1" x14ac:dyDescent="0.25">
      <c r="A889" s="28" t="s">
        <v>3</v>
      </c>
      <c r="B889" s="28" t="s">
        <v>3</v>
      </c>
      <c r="C889" s="28" t="s">
        <v>422</v>
      </c>
      <c r="D889" s="54">
        <f>SUBTOTAL(9, D876:D888)</f>
        <v>0</v>
      </c>
      <c r="E889" s="54">
        <f>SUBTOTAL(9, E876:E888)</f>
        <v>0</v>
      </c>
      <c r="F889" s="54">
        <f>SUBTOTAL(9, F876:F888)</f>
        <v>0</v>
      </c>
      <c r="G889" s="54">
        <f>IF(E889&lt;&gt;0, ((D889-E889)/E889)*100, 0)</f>
        <v>0</v>
      </c>
    </row>
    <row r="890" spans="1:7" customFormat="1" ht="15.75" thickTop="1" x14ac:dyDescent="0.25">
      <c r="D890" s="48"/>
      <c r="E890" s="48"/>
      <c r="F890" s="48"/>
      <c r="G890" s="48"/>
    </row>
    <row r="891" spans="1:7" x14ac:dyDescent="0.2">
      <c r="A891" s="27" t="s">
        <v>234</v>
      </c>
      <c r="B891" s="27" t="s">
        <v>235</v>
      </c>
      <c r="C891" s="27" t="s">
        <v>410</v>
      </c>
      <c r="D891" s="55">
        <v>0</v>
      </c>
      <c r="E891" s="55">
        <v>0</v>
      </c>
      <c r="F891" s="55">
        <f>D891-E891</f>
        <v>0</v>
      </c>
      <c r="G891" s="55">
        <f>IF(E891&lt;&gt;0, ((D891-E891)/E891)*100, 0)</f>
        <v>0</v>
      </c>
    </row>
    <row r="892" spans="1:7" x14ac:dyDescent="0.2">
      <c r="A892" s="27" t="s">
        <v>234</v>
      </c>
      <c r="B892" s="27" t="s">
        <v>235</v>
      </c>
      <c r="C892" s="27" t="s">
        <v>411</v>
      </c>
      <c r="D892" s="55">
        <v>0</v>
      </c>
      <c r="E892" s="55">
        <v>0</v>
      </c>
      <c r="F892" s="55">
        <f>D892-E892</f>
        <v>0</v>
      </c>
      <c r="G892" s="55">
        <f>IF(E892&lt;&gt;0, ((D892-E892)/E892)*100, 0)</f>
        <v>0</v>
      </c>
    </row>
    <row r="893" spans="1:7" x14ac:dyDescent="0.2">
      <c r="A893" s="27" t="s">
        <v>234</v>
      </c>
      <c r="B893" s="27" t="s">
        <v>235</v>
      </c>
      <c r="C893" s="27" t="s">
        <v>412</v>
      </c>
      <c r="D893" s="55">
        <v>0</v>
      </c>
      <c r="E893" s="55">
        <v>0</v>
      </c>
      <c r="F893" s="55">
        <f>D893-E893</f>
        <v>0</v>
      </c>
      <c r="G893" s="55">
        <f>IF(E893&lt;&gt;0, ((D893-E893)/E893)*100, 0)</f>
        <v>0</v>
      </c>
    </row>
    <row r="894" spans="1:7" x14ac:dyDescent="0.2">
      <c r="A894" s="27" t="s">
        <v>234</v>
      </c>
      <c r="B894" s="27" t="s">
        <v>235</v>
      </c>
      <c r="C894" s="27" t="s">
        <v>413</v>
      </c>
      <c r="D894" s="55">
        <v>0</v>
      </c>
      <c r="E894" s="55">
        <v>0</v>
      </c>
      <c r="F894" s="55">
        <f>D894-E894</f>
        <v>0</v>
      </c>
      <c r="G894" s="55">
        <f>IF(E894&lt;&gt;0, ((D894-E894)/E894)*100, 0)</f>
        <v>0</v>
      </c>
    </row>
    <row r="895" spans="1:7" x14ac:dyDescent="0.2">
      <c r="A895" s="27" t="s">
        <v>234</v>
      </c>
      <c r="B895" s="27" t="s">
        <v>235</v>
      </c>
      <c r="C895" s="27" t="s">
        <v>414</v>
      </c>
      <c r="D895" s="55">
        <v>0</v>
      </c>
      <c r="E895" s="55">
        <v>0</v>
      </c>
      <c r="F895" s="55">
        <f>D895-E895</f>
        <v>0</v>
      </c>
      <c r="G895" s="55">
        <f>IF(E895&lt;&gt;0, ((D895-E895)/E895)*100, 0)</f>
        <v>0</v>
      </c>
    </row>
    <row r="896" spans="1:7" x14ac:dyDescent="0.2">
      <c r="A896" s="27" t="s">
        <v>234</v>
      </c>
      <c r="B896" s="27" t="s">
        <v>235</v>
      </c>
      <c r="C896" s="27" t="s">
        <v>415</v>
      </c>
      <c r="D896" s="55">
        <v>0</v>
      </c>
      <c r="E896" s="55">
        <v>0</v>
      </c>
      <c r="F896" s="55">
        <f>D896-E896</f>
        <v>0</v>
      </c>
      <c r="G896" s="55">
        <f>IF(E896&lt;&gt;0, ((D896-E896)/E896)*100, 0)</f>
        <v>0</v>
      </c>
    </row>
    <row r="897" spans="1:7" x14ac:dyDescent="0.2">
      <c r="A897" s="27" t="s">
        <v>234</v>
      </c>
      <c r="B897" s="27" t="s">
        <v>235</v>
      </c>
      <c r="C897" s="27" t="s">
        <v>416</v>
      </c>
      <c r="D897" s="55">
        <v>0</v>
      </c>
      <c r="E897" s="55">
        <v>0</v>
      </c>
      <c r="F897" s="55">
        <f>D897-E897</f>
        <v>0</v>
      </c>
      <c r="G897" s="55">
        <f>IF(E897&lt;&gt;0, ((D897-E897)/E897)*100, 0)</f>
        <v>0</v>
      </c>
    </row>
    <row r="898" spans="1:7" x14ac:dyDescent="0.2">
      <c r="A898" s="27" t="s">
        <v>234</v>
      </c>
      <c r="B898" s="27" t="s">
        <v>235</v>
      </c>
      <c r="C898" s="27" t="s">
        <v>417</v>
      </c>
      <c r="D898" s="55">
        <v>0</v>
      </c>
      <c r="E898" s="55">
        <v>0</v>
      </c>
      <c r="F898" s="55">
        <f>D898-E898</f>
        <v>0</v>
      </c>
      <c r="G898" s="55">
        <f>IF(E898&lt;&gt;0, ((D898-E898)/E898)*100, 0)</f>
        <v>0</v>
      </c>
    </row>
    <row r="899" spans="1:7" x14ac:dyDescent="0.2">
      <c r="A899" s="27" t="s">
        <v>234</v>
      </c>
      <c r="B899" s="27" t="s">
        <v>235</v>
      </c>
      <c r="C899" s="27" t="s">
        <v>418</v>
      </c>
      <c r="D899" s="55">
        <v>0</v>
      </c>
      <c r="E899" s="55">
        <v>0</v>
      </c>
      <c r="F899" s="55">
        <f>D899-E899</f>
        <v>0</v>
      </c>
      <c r="G899" s="55">
        <f>IF(E899&lt;&gt;0, ((D899-E899)/E899)*100, 0)</f>
        <v>0</v>
      </c>
    </row>
    <row r="900" spans="1:7" x14ac:dyDescent="0.2">
      <c r="A900" s="27" t="s">
        <v>234</v>
      </c>
      <c r="B900" s="27" t="s">
        <v>235</v>
      </c>
      <c r="C900" s="27" t="s">
        <v>419</v>
      </c>
      <c r="D900" s="55">
        <v>0</v>
      </c>
      <c r="E900" s="55">
        <v>0</v>
      </c>
      <c r="F900" s="55">
        <f>D900-E900</f>
        <v>0</v>
      </c>
      <c r="G900" s="55">
        <f>IF(E900&lt;&gt;0, ((D900-E900)/E900)*100, 0)</f>
        <v>0</v>
      </c>
    </row>
    <row r="901" spans="1:7" x14ac:dyDescent="0.2">
      <c r="A901" s="27" t="s">
        <v>234</v>
      </c>
      <c r="B901" s="27" t="s">
        <v>235</v>
      </c>
      <c r="C901" s="27" t="s">
        <v>420</v>
      </c>
      <c r="D901" s="55">
        <v>0</v>
      </c>
      <c r="E901" s="55">
        <v>0</v>
      </c>
      <c r="F901" s="55">
        <f>D901-E901</f>
        <v>0</v>
      </c>
      <c r="G901" s="55">
        <f>IF(E901&lt;&gt;0, ((D901-E901)/E901)*100, 0)</f>
        <v>0</v>
      </c>
    </row>
    <row r="902" spans="1:7" x14ac:dyDescent="0.2">
      <c r="A902" s="27" t="s">
        <v>234</v>
      </c>
      <c r="B902" s="27" t="s">
        <v>235</v>
      </c>
      <c r="C902" s="27" t="s">
        <v>421</v>
      </c>
      <c r="D902" s="55">
        <v>0</v>
      </c>
      <c r="E902" s="55">
        <v>0</v>
      </c>
      <c r="F902" s="55">
        <f>D902-E902</f>
        <v>0</v>
      </c>
      <c r="G902" s="55">
        <f>IF(E902&lt;&gt;0, ((D902-E902)/E902)*100, 0)</f>
        <v>0</v>
      </c>
    </row>
    <row r="903" spans="1:7" customFormat="1" ht="15" x14ac:dyDescent="0.25">
      <c r="D903" s="47"/>
      <c r="E903" s="47"/>
      <c r="F903" s="47"/>
      <c r="G903" s="47"/>
    </row>
    <row r="904" spans="1:7" s="29" customFormat="1" ht="12.75" thickBot="1" x14ac:dyDescent="0.25">
      <c r="A904" s="28" t="s">
        <v>3</v>
      </c>
      <c r="B904" s="28" t="s">
        <v>3</v>
      </c>
      <c r="C904" s="28" t="s">
        <v>422</v>
      </c>
      <c r="D904" s="54">
        <f>SUBTOTAL(9, D891:D903)</f>
        <v>0</v>
      </c>
      <c r="E904" s="54">
        <f>SUBTOTAL(9, E891:E903)</f>
        <v>0</v>
      </c>
      <c r="F904" s="54">
        <f>SUBTOTAL(9, F891:F903)</f>
        <v>0</v>
      </c>
      <c r="G904" s="54">
        <f>IF(E904&lt;&gt;0, ((D904-E904)/E904)*100, 0)</f>
        <v>0</v>
      </c>
    </row>
    <row r="905" spans="1:7" customFormat="1" ht="15.75" thickTop="1" x14ac:dyDescent="0.25">
      <c r="D905" s="48"/>
      <c r="E905" s="48"/>
      <c r="F905" s="48"/>
      <c r="G905" s="48"/>
    </row>
    <row r="906" spans="1:7" x14ac:dyDescent="0.2">
      <c r="A906" s="27" t="s">
        <v>237</v>
      </c>
      <c r="B906" s="27" t="s">
        <v>78</v>
      </c>
      <c r="C906" s="27" t="s">
        <v>410</v>
      </c>
      <c r="D906" s="55">
        <v>0</v>
      </c>
      <c r="E906" s="55">
        <v>0</v>
      </c>
      <c r="F906" s="55">
        <f>D906-E906</f>
        <v>0</v>
      </c>
      <c r="G906" s="55">
        <f>IF(E906&lt;&gt;0, ((D906-E906)/E906)*100, 0)</f>
        <v>0</v>
      </c>
    </row>
    <row r="907" spans="1:7" x14ac:dyDescent="0.2">
      <c r="A907" s="27" t="s">
        <v>237</v>
      </c>
      <c r="B907" s="27" t="s">
        <v>78</v>
      </c>
      <c r="C907" s="27" t="s">
        <v>411</v>
      </c>
      <c r="D907" s="55">
        <v>0</v>
      </c>
      <c r="E907" s="55">
        <v>0</v>
      </c>
      <c r="F907" s="55">
        <f>D907-E907</f>
        <v>0</v>
      </c>
      <c r="G907" s="55">
        <f>IF(E907&lt;&gt;0, ((D907-E907)/E907)*100, 0)</f>
        <v>0</v>
      </c>
    </row>
    <row r="908" spans="1:7" x14ac:dyDescent="0.2">
      <c r="A908" s="27" t="s">
        <v>237</v>
      </c>
      <c r="B908" s="27" t="s">
        <v>78</v>
      </c>
      <c r="C908" s="27" t="s">
        <v>412</v>
      </c>
      <c r="D908" s="55">
        <v>295</v>
      </c>
      <c r="E908" s="55">
        <v>0</v>
      </c>
      <c r="F908" s="55">
        <f>D908-E908</f>
        <v>295</v>
      </c>
      <c r="G908" s="55">
        <f>IF(E908&lt;&gt;0, ((D908-E908)/E908)*100, 0)</f>
        <v>0</v>
      </c>
    </row>
    <row r="909" spans="1:7" x14ac:dyDescent="0.2">
      <c r="A909" s="27" t="s">
        <v>237</v>
      </c>
      <c r="B909" s="27" t="s">
        <v>78</v>
      </c>
      <c r="C909" s="27" t="s">
        <v>413</v>
      </c>
      <c r="D909" s="55">
        <v>0</v>
      </c>
      <c r="E909" s="55">
        <v>0</v>
      </c>
      <c r="F909" s="55">
        <f>D909-E909</f>
        <v>0</v>
      </c>
      <c r="G909" s="55">
        <f>IF(E909&lt;&gt;0, ((D909-E909)/E909)*100, 0)</f>
        <v>0</v>
      </c>
    </row>
    <row r="910" spans="1:7" x14ac:dyDescent="0.2">
      <c r="A910" s="27" t="s">
        <v>237</v>
      </c>
      <c r="B910" s="27" t="s">
        <v>78</v>
      </c>
      <c r="C910" s="27" t="s">
        <v>414</v>
      </c>
      <c r="D910" s="55">
        <v>0</v>
      </c>
      <c r="E910" s="55">
        <v>0</v>
      </c>
      <c r="F910" s="55">
        <f>D910-E910</f>
        <v>0</v>
      </c>
      <c r="G910" s="55">
        <f>IF(E910&lt;&gt;0, ((D910-E910)/E910)*100, 0)</f>
        <v>0</v>
      </c>
    </row>
    <row r="911" spans="1:7" x14ac:dyDescent="0.2">
      <c r="A911" s="27" t="s">
        <v>237</v>
      </c>
      <c r="B911" s="27" t="s">
        <v>78</v>
      </c>
      <c r="C911" s="27" t="s">
        <v>415</v>
      </c>
      <c r="D911" s="55">
        <v>0</v>
      </c>
      <c r="E911" s="55">
        <v>0</v>
      </c>
      <c r="F911" s="55">
        <f>D911-E911</f>
        <v>0</v>
      </c>
      <c r="G911" s="55">
        <f>IF(E911&lt;&gt;0, ((D911-E911)/E911)*100, 0)</f>
        <v>0</v>
      </c>
    </row>
    <row r="912" spans="1:7" x14ac:dyDescent="0.2">
      <c r="A912" s="27" t="s">
        <v>237</v>
      </c>
      <c r="B912" s="27" t="s">
        <v>78</v>
      </c>
      <c r="C912" s="27" t="s">
        <v>416</v>
      </c>
      <c r="D912" s="55">
        <v>0</v>
      </c>
      <c r="E912" s="55">
        <v>0</v>
      </c>
      <c r="F912" s="55">
        <f>D912-E912</f>
        <v>0</v>
      </c>
      <c r="G912" s="55">
        <f>IF(E912&lt;&gt;0, ((D912-E912)/E912)*100, 0)</f>
        <v>0</v>
      </c>
    </row>
    <row r="913" spans="1:7" x14ac:dyDescent="0.2">
      <c r="A913" s="27" t="s">
        <v>237</v>
      </c>
      <c r="B913" s="27" t="s">
        <v>78</v>
      </c>
      <c r="C913" s="27" t="s">
        <v>417</v>
      </c>
      <c r="D913" s="55">
        <v>0</v>
      </c>
      <c r="E913" s="55">
        <v>0</v>
      </c>
      <c r="F913" s="55">
        <f>D913-E913</f>
        <v>0</v>
      </c>
      <c r="G913" s="55">
        <f>IF(E913&lt;&gt;0, ((D913-E913)/E913)*100, 0)</f>
        <v>0</v>
      </c>
    </row>
    <row r="914" spans="1:7" x14ac:dyDescent="0.2">
      <c r="A914" s="27" t="s">
        <v>237</v>
      </c>
      <c r="B914" s="27" t="s">
        <v>78</v>
      </c>
      <c r="C914" s="27" t="s">
        <v>418</v>
      </c>
      <c r="D914" s="55">
        <v>0</v>
      </c>
      <c r="E914" s="55">
        <v>0</v>
      </c>
      <c r="F914" s="55">
        <f>D914-E914</f>
        <v>0</v>
      </c>
      <c r="G914" s="55">
        <f>IF(E914&lt;&gt;0, ((D914-E914)/E914)*100, 0)</f>
        <v>0</v>
      </c>
    </row>
    <row r="915" spans="1:7" x14ac:dyDescent="0.2">
      <c r="A915" s="27" t="s">
        <v>237</v>
      </c>
      <c r="B915" s="27" t="s">
        <v>78</v>
      </c>
      <c r="C915" s="27" t="s">
        <v>419</v>
      </c>
      <c r="D915" s="55">
        <v>0</v>
      </c>
      <c r="E915" s="55">
        <v>0</v>
      </c>
      <c r="F915" s="55">
        <f>D915-E915</f>
        <v>0</v>
      </c>
      <c r="G915" s="55">
        <f>IF(E915&lt;&gt;0, ((D915-E915)/E915)*100, 0)</f>
        <v>0</v>
      </c>
    </row>
    <row r="916" spans="1:7" x14ac:dyDescent="0.2">
      <c r="A916" s="27" t="s">
        <v>237</v>
      </c>
      <c r="B916" s="27" t="s">
        <v>78</v>
      </c>
      <c r="C916" s="27" t="s">
        <v>420</v>
      </c>
      <c r="D916" s="55">
        <v>0</v>
      </c>
      <c r="E916" s="55">
        <v>0</v>
      </c>
      <c r="F916" s="55">
        <f>D916-E916</f>
        <v>0</v>
      </c>
      <c r="G916" s="55">
        <f>IF(E916&lt;&gt;0, ((D916-E916)/E916)*100, 0)</f>
        <v>0</v>
      </c>
    </row>
    <row r="917" spans="1:7" x14ac:dyDescent="0.2">
      <c r="A917" s="27" t="s">
        <v>237</v>
      </c>
      <c r="B917" s="27" t="s">
        <v>78</v>
      </c>
      <c r="C917" s="27" t="s">
        <v>421</v>
      </c>
      <c r="D917" s="55">
        <v>0</v>
      </c>
      <c r="E917" s="55">
        <v>0</v>
      </c>
      <c r="F917" s="55">
        <f>D917-E917</f>
        <v>0</v>
      </c>
      <c r="G917" s="55">
        <f>IF(E917&lt;&gt;0, ((D917-E917)/E917)*100, 0)</f>
        <v>0</v>
      </c>
    </row>
    <row r="918" spans="1:7" customFormat="1" ht="15" x14ac:dyDescent="0.25">
      <c r="D918" s="47"/>
      <c r="E918" s="47"/>
      <c r="F918" s="47"/>
      <c r="G918" s="47"/>
    </row>
    <row r="919" spans="1:7" s="29" customFormat="1" ht="12.75" thickBot="1" x14ac:dyDescent="0.25">
      <c r="A919" s="28" t="s">
        <v>3</v>
      </c>
      <c r="B919" s="28" t="s">
        <v>3</v>
      </c>
      <c r="C919" s="28" t="s">
        <v>422</v>
      </c>
      <c r="D919" s="54">
        <f>SUBTOTAL(9, D906:D918)</f>
        <v>295</v>
      </c>
      <c r="E919" s="54">
        <f>SUBTOTAL(9, E906:E918)</f>
        <v>0</v>
      </c>
      <c r="F919" s="54">
        <f>SUBTOTAL(9, F906:F918)</f>
        <v>295</v>
      </c>
      <c r="G919" s="54">
        <f>IF(E919&lt;&gt;0, ((D919-E919)/E919)*100, 0)</f>
        <v>0</v>
      </c>
    </row>
    <row r="920" spans="1:7" customFormat="1" ht="15.75" thickTop="1" x14ac:dyDescent="0.25">
      <c r="D920" s="48"/>
      <c r="E920" s="48"/>
      <c r="F920" s="48"/>
      <c r="G920" s="48"/>
    </row>
    <row r="921" spans="1:7" x14ac:dyDescent="0.2">
      <c r="A921" s="27" t="s">
        <v>239</v>
      </c>
      <c r="B921" s="27" t="s">
        <v>79</v>
      </c>
      <c r="C921" s="27" t="s">
        <v>410</v>
      </c>
      <c r="D921" s="55">
        <v>39355.72</v>
      </c>
      <c r="E921" s="55">
        <v>38000</v>
      </c>
      <c r="F921" s="55">
        <f>D921-E921</f>
        <v>1355.7200000000012</v>
      </c>
      <c r="G921" s="55">
        <f>IF(E921&lt;&gt;0, ((D921-E921)/E921)*100, 0)</f>
        <v>3.5676842105263189</v>
      </c>
    </row>
    <row r="922" spans="1:7" x14ac:dyDescent="0.2">
      <c r="A922" s="27" t="s">
        <v>239</v>
      </c>
      <c r="B922" s="27" t="s">
        <v>79</v>
      </c>
      <c r="C922" s="27" t="s">
        <v>411</v>
      </c>
      <c r="D922" s="55">
        <v>5169.43</v>
      </c>
      <c r="E922" s="55">
        <v>6000</v>
      </c>
      <c r="F922" s="55">
        <f>D922-E922</f>
        <v>-830.56999999999971</v>
      </c>
      <c r="G922" s="55">
        <f>IF(E922&lt;&gt;0, ((D922-E922)/E922)*100, 0)</f>
        <v>-13.84283333333333</v>
      </c>
    </row>
    <row r="923" spans="1:7" x14ac:dyDescent="0.2">
      <c r="A923" s="27" t="s">
        <v>239</v>
      </c>
      <c r="B923" s="27" t="s">
        <v>79</v>
      </c>
      <c r="C923" s="27" t="s">
        <v>412</v>
      </c>
      <c r="D923" s="55">
        <v>7172.71</v>
      </c>
      <c r="E923" s="55">
        <v>7000</v>
      </c>
      <c r="F923" s="55">
        <f>D923-E923</f>
        <v>172.71000000000004</v>
      </c>
      <c r="G923" s="55">
        <f>IF(E923&lt;&gt;0, ((D923-E923)/E923)*100, 0)</f>
        <v>2.467285714285715</v>
      </c>
    </row>
    <row r="924" spans="1:7" x14ac:dyDescent="0.2">
      <c r="A924" s="27" t="s">
        <v>239</v>
      </c>
      <c r="B924" s="27" t="s">
        <v>79</v>
      </c>
      <c r="C924" s="27" t="s">
        <v>413</v>
      </c>
      <c r="D924" s="55">
        <v>0</v>
      </c>
      <c r="E924" s="55">
        <v>8500</v>
      </c>
      <c r="F924" s="55">
        <f>D924-E924</f>
        <v>-8500</v>
      </c>
      <c r="G924" s="55">
        <f>IF(E924&lt;&gt;0, ((D924-E924)/E924)*100, 0)</f>
        <v>-100</v>
      </c>
    </row>
    <row r="925" spans="1:7" x14ac:dyDescent="0.2">
      <c r="A925" s="27" t="s">
        <v>239</v>
      </c>
      <c r="B925" s="27" t="s">
        <v>79</v>
      </c>
      <c r="C925" s="27" t="s">
        <v>414</v>
      </c>
      <c r="D925" s="55">
        <v>0</v>
      </c>
      <c r="E925" s="55">
        <v>7000</v>
      </c>
      <c r="F925" s="55">
        <f>D925-E925</f>
        <v>-7000</v>
      </c>
      <c r="G925" s="55">
        <f>IF(E925&lt;&gt;0, ((D925-E925)/E925)*100, 0)</f>
        <v>-100</v>
      </c>
    </row>
    <row r="926" spans="1:7" x14ac:dyDescent="0.2">
      <c r="A926" s="27" t="s">
        <v>239</v>
      </c>
      <c r="B926" s="27" t="s">
        <v>79</v>
      </c>
      <c r="C926" s="27" t="s">
        <v>415</v>
      </c>
      <c r="D926" s="55">
        <v>0</v>
      </c>
      <c r="E926" s="55">
        <v>7000</v>
      </c>
      <c r="F926" s="55">
        <f>D926-E926</f>
        <v>-7000</v>
      </c>
      <c r="G926" s="55">
        <f>IF(E926&lt;&gt;0, ((D926-E926)/E926)*100, 0)</f>
        <v>-100</v>
      </c>
    </row>
    <row r="927" spans="1:7" x14ac:dyDescent="0.2">
      <c r="A927" s="27" t="s">
        <v>239</v>
      </c>
      <c r="B927" s="27" t="s">
        <v>79</v>
      </c>
      <c r="C927" s="27" t="s">
        <v>416</v>
      </c>
      <c r="D927" s="55">
        <v>0</v>
      </c>
      <c r="E927" s="55">
        <v>7000</v>
      </c>
      <c r="F927" s="55">
        <f>D927-E927</f>
        <v>-7000</v>
      </c>
      <c r="G927" s="55">
        <f>IF(E927&lt;&gt;0, ((D927-E927)/E927)*100, 0)</f>
        <v>-100</v>
      </c>
    </row>
    <row r="928" spans="1:7" x14ac:dyDescent="0.2">
      <c r="A928" s="27" t="s">
        <v>239</v>
      </c>
      <c r="B928" s="27" t="s">
        <v>79</v>
      </c>
      <c r="C928" s="27" t="s">
        <v>417</v>
      </c>
      <c r="D928" s="55">
        <v>0</v>
      </c>
      <c r="E928" s="55">
        <v>7000</v>
      </c>
      <c r="F928" s="55">
        <f>D928-E928</f>
        <v>-7000</v>
      </c>
      <c r="G928" s="55">
        <f>IF(E928&lt;&gt;0, ((D928-E928)/E928)*100, 0)</f>
        <v>-100</v>
      </c>
    </row>
    <row r="929" spans="1:7" x14ac:dyDescent="0.2">
      <c r="A929" s="27" t="s">
        <v>239</v>
      </c>
      <c r="B929" s="27" t="s">
        <v>79</v>
      </c>
      <c r="C929" s="27" t="s">
        <v>418</v>
      </c>
      <c r="D929" s="55">
        <v>0</v>
      </c>
      <c r="E929" s="55">
        <v>7000</v>
      </c>
      <c r="F929" s="55">
        <f>D929-E929</f>
        <v>-7000</v>
      </c>
      <c r="G929" s="55">
        <f>IF(E929&lt;&gt;0, ((D929-E929)/E929)*100, 0)</f>
        <v>-100</v>
      </c>
    </row>
    <row r="930" spans="1:7" x14ac:dyDescent="0.2">
      <c r="A930" s="27" t="s">
        <v>239</v>
      </c>
      <c r="B930" s="27" t="s">
        <v>79</v>
      </c>
      <c r="C930" s="27" t="s">
        <v>419</v>
      </c>
      <c r="D930" s="55">
        <v>0</v>
      </c>
      <c r="E930" s="55">
        <v>7000</v>
      </c>
      <c r="F930" s="55">
        <f>D930-E930</f>
        <v>-7000</v>
      </c>
      <c r="G930" s="55">
        <f>IF(E930&lt;&gt;0, ((D930-E930)/E930)*100, 0)</f>
        <v>-100</v>
      </c>
    </row>
    <row r="931" spans="1:7" x14ac:dyDescent="0.2">
      <c r="A931" s="27" t="s">
        <v>239</v>
      </c>
      <c r="B931" s="27" t="s">
        <v>79</v>
      </c>
      <c r="C931" s="27" t="s">
        <v>420</v>
      </c>
      <c r="D931" s="55">
        <v>0</v>
      </c>
      <c r="E931" s="55">
        <v>7000</v>
      </c>
      <c r="F931" s="55">
        <f>D931-E931</f>
        <v>-7000</v>
      </c>
      <c r="G931" s="55">
        <f>IF(E931&lt;&gt;0, ((D931-E931)/E931)*100, 0)</f>
        <v>-100</v>
      </c>
    </row>
    <row r="932" spans="1:7" x14ac:dyDescent="0.2">
      <c r="A932" s="27" t="s">
        <v>239</v>
      </c>
      <c r="B932" s="27" t="s">
        <v>79</v>
      </c>
      <c r="C932" s="27" t="s">
        <v>421</v>
      </c>
      <c r="D932" s="55">
        <v>0</v>
      </c>
      <c r="E932" s="55">
        <v>7000</v>
      </c>
      <c r="F932" s="55">
        <f>D932-E932</f>
        <v>-7000</v>
      </c>
      <c r="G932" s="55">
        <f>IF(E932&lt;&gt;0, ((D932-E932)/E932)*100, 0)</f>
        <v>-100</v>
      </c>
    </row>
    <row r="933" spans="1:7" customFormat="1" ht="15" x14ac:dyDescent="0.25">
      <c r="D933" s="47"/>
      <c r="E933" s="47"/>
      <c r="F933" s="47"/>
      <c r="G933" s="47"/>
    </row>
    <row r="934" spans="1:7" s="29" customFormat="1" ht="12.75" thickBot="1" x14ac:dyDescent="0.25">
      <c r="A934" s="28" t="s">
        <v>3</v>
      </c>
      <c r="B934" s="28" t="s">
        <v>3</v>
      </c>
      <c r="C934" s="28" t="s">
        <v>422</v>
      </c>
      <c r="D934" s="54">
        <f>SUBTOTAL(9, D921:D933)</f>
        <v>51697.86</v>
      </c>
      <c r="E934" s="54">
        <f>SUBTOTAL(9, E921:E933)</f>
        <v>115500</v>
      </c>
      <c r="F934" s="54">
        <f>SUBTOTAL(9, F921:F933)</f>
        <v>-63802.14</v>
      </c>
      <c r="G934" s="54">
        <f>IF(E934&lt;&gt;0, ((D934-E934)/E934)*100, 0)</f>
        <v>-55.239948051948048</v>
      </c>
    </row>
    <row r="935" spans="1:7" customFormat="1" ht="15.75" thickTop="1" x14ac:dyDescent="0.25">
      <c r="D935" s="48"/>
      <c r="E935" s="48"/>
      <c r="F935" s="48"/>
      <c r="G935" s="48"/>
    </row>
    <row r="936" spans="1:7" x14ac:dyDescent="0.2">
      <c r="A936" s="27" t="s">
        <v>240</v>
      </c>
      <c r="B936" s="27" t="s">
        <v>80</v>
      </c>
      <c r="C936" s="27" t="s">
        <v>410</v>
      </c>
      <c r="D936" s="55">
        <v>2768.35</v>
      </c>
      <c r="E936" s="55">
        <v>2800</v>
      </c>
      <c r="F936" s="55">
        <f>D936-E936</f>
        <v>-31.650000000000091</v>
      </c>
      <c r="G936" s="55">
        <f>IF(E936&lt;&gt;0, ((D936-E936)/E936)*100, 0)</f>
        <v>-1.1303571428571462</v>
      </c>
    </row>
    <row r="937" spans="1:7" x14ac:dyDescent="0.2">
      <c r="A937" s="27" t="s">
        <v>240</v>
      </c>
      <c r="B937" s="27" t="s">
        <v>80</v>
      </c>
      <c r="C937" s="27" t="s">
        <v>411</v>
      </c>
      <c r="D937" s="55">
        <v>4375</v>
      </c>
      <c r="E937" s="55">
        <v>4000</v>
      </c>
      <c r="F937" s="55">
        <f>D937-E937</f>
        <v>375</v>
      </c>
      <c r="G937" s="55">
        <f>IF(E937&lt;&gt;0, ((D937-E937)/E937)*100, 0)</f>
        <v>9.375</v>
      </c>
    </row>
    <row r="938" spans="1:7" x14ac:dyDescent="0.2">
      <c r="A938" s="27" t="s">
        <v>240</v>
      </c>
      <c r="B938" s="27" t="s">
        <v>80</v>
      </c>
      <c r="C938" s="27" t="s">
        <v>412</v>
      </c>
      <c r="D938" s="55">
        <v>149.75</v>
      </c>
      <c r="E938" s="55">
        <v>2000</v>
      </c>
      <c r="F938" s="55">
        <f>D938-E938</f>
        <v>-1850.25</v>
      </c>
      <c r="G938" s="55">
        <f>IF(E938&lt;&gt;0, ((D938-E938)/E938)*100, 0)</f>
        <v>-92.512500000000003</v>
      </c>
    </row>
    <row r="939" spans="1:7" x14ac:dyDescent="0.2">
      <c r="A939" s="27" t="s">
        <v>240</v>
      </c>
      <c r="B939" s="27" t="s">
        <v>80</v>
      </c>
      <c r="C939" s="27" t="s">
        <v>413</v>
      </c>
      <c r="D939" s="55">
        <v>0</v>
      </c>
      <c r="E939" s="55">
        <v>2000</v>
      </c>
      <c r="F939" s="55">
        <f>D939-E939</f>
        <v>-2000</v>
      </c>
      <c r="G939" s="55">
        <f>IF(E939&lt;&gt;0, ((D939-E939)/E939)*100, 0)</f>
        <v>-100</v>
      </c>
    </row>
    <row r="940" spans="1:7" x14ac:dyDescent="0.2">
      <c r="A940" s="27" t="s">
        <v>240</v>
      </c>
      <c r="B940" s="27" t="s">
        <v>80</v>
      </c>
      <c r="C940" s="27" t="s">
        <v>414</v>
      </c>
      <c r="D940" s="55">
        <v>0</v>
      </c>
      <c r="E940" s="55">
        <v>2000</v>
      </c>
      <c r="F940" s="55">
        <f>D940-E940</f>
        <v>-2000</v>
      </c>
      <c r="G940" s="55">
        <f>IF(E940&lt;&gt;0, ((D940-E940)/E940)*100, 0)</f>
        <v>-100</v>
      </c>
    </row>
    <row r="941" spans="1:7" x14ac:dyDescent="0.2">
      <c r="A941" s="27" t="s">
        <v>240</v>
      </c>
      <c r="B941" s="27" t="s">
        <v>80</v>
      </c>
      <c r="C941" s="27" t="s">
        <v>415</v>
      </c>
      <c r="D941" s="55">
        <v>0</v>
      </c>
      <c r="E941" s="55">
        <v>2000</v>
      </c>
      <c r="F941" s="55">
        <f>D941-E941</f>
        <v>-2000</v>
      </c>
      <c r="G941" s="55">
        <f>IF(E941&lt;&gt;0, ((D941-E941)/E941)*100, 0)</f>
        <v>-100</v>
      </c>
    </row>
    <row r="942" spans="1:7" x14ac:dyDescent="0.2">
      <c r="A942" s="27" t="s">
        <v>240</v>
      </c>
      <c r="B942" s="27" t="s">
        <v>80</v>
      </c>
      <c r="C942" s="27" t="s">
        <v>416</v>
      </c>
      <c r="D942" s="55">
        <v>0</v>
      </c>
      <c r="E942" s="55">
        <v>2000</v>
      </c>
      <c r="F942" s="55">
        <f>D942-E942</f>
        <v>-2000</v>
      </c>
      <c r="G942" s="55">
        <f>IF(E942&lt;&gt;0, ((D942-E942)/E942)*100, 0)</f>
        <v>-100</v>
      </c>
    </row>
    <row r="943" spans="1:7" x14ac:dyDescent="0.2">
      <c r="A943" s="27" t="s">
        <v>240</v>
      </c>
      <c r="B943" s="27" t="s">
        <v>80</v>
      </c>
      <c r="C943" s="27" t="s">
        <v>417</v>
      </c>
      <c r="D943" s="55">
        <v>0</v>
      </c>
      <c r="E943" s="55">
        <v>2000</v>
      </c>
      <c r="F943" s="55">
        <f>D943-E943</f>
        <v>-2000</v>
      </c>
      <c r="G943" s="55">
        <f>IF(E943&lt;&gt;0, ((D943-E943)/E943)*100, 0)</f>
        <v>-100</v>
      </c>
    </row>
    <row r="944" spans="1:7" x14ac:dyDescent="0.2">
      <c r="A944" s="27" t="s">
        <v>240</v>
      </c>
      <c r="B944" s="27" t="s">
        <v>80</v>
      </c>
      <c r="C944" s="27" t="s">
        <v>418</v>
      </c>
      <c r="D944" s="55">
        <v>0</v>
      </c>
      <c r="E944" s="55">
        <v>2000</v>
      </c>
      <c r="F944" s="55">
        <f>D944-E944</f>
        <v>-2000</v>
      </c>
      <c r="G944" s="55">
        <f>IF(E944&lt;&gt;0, ((D944-E944)/E944)*100, 0)</f>
        <v>-100</v>
      </c>
    </row>
    <row r="945" spans="1:7" x14ac:dyDescent="0.2">
      <c r="A945" s="27" t="s">
        <v>240</v>
      </c>
      <c r="B945" s="27" t="s">
        <v>80</v>
      </c>
      <c r="C945" s="27" t="s">
        <v>419</v>
      </c>
      <c r="D945" s="55">
        <v>0</v>
      </c>
      <c r="E945" s="55">
        <v>2000</v>
      </c>
      <c r="F945" s="55">
        <f>D945-E945</f>
        <v>-2000</v>
      </c>
      <c r="G945" s="55">
        <f>IF(E945&lt;&gt;0, ((D945-E945)/E945)*100, 0)</f>
        <v>-100</v>
      </c>
    </row>
    <row r="946" spans="1:7" x14ac:dyDescent="0.2">
      <c r="A946" s="27" t="s">
        <v>240</v>
      </c>
      <c r="B946" s="27" t="s">
        <v>80</v>
      </c>
      <c r="C946" s="27" t="s">
        <v>420</v>
      </c>
      <c r="D946" s="55">
        <v>0</v>
      </c>
      <c r="E946" s="55">
        <v>2000</v>
      </c>
      <c r="F946" s="55">
        <f>D946-E946</f>
        <v>-2000</v>
      </c>
      <c r="G946" s="55">
        <f>IF(E946&lt;&gt;0, ((D946-E946)/E946)*100, 0)</f>
        <v>-100</v>
      </c>
    </row>
    <row r="947" spans="1:7" x14ac:dyDescent="0.2">
      <c r="A947" s="27" t="s">
        <v>240</v>
      </c>
      <c r="B947" s="27" t="s">
        <v>80</v>
      </c>
      <c r="C947" s="27" t="s">
        <v>421</v>
      </c>
      <c r="D947" s="55">
        <v>0</v>
      </c>
      <c r="E947" s="55">
        <v>2000</v>
      </c>
      <c r="F947" s="55">
        <f>D947-E947</f>
        <v>-2000</v>
      </c>
      <c r="G947" s="55">
        <f>IF(E947&lt;&gt;0, ((D947-E947)/E947)*100, 0)</f>
        <v>-100</v>
      </c>
    </row>
    <row r="948" spans="1:7" customFormat="1" ht="15" x14ac:dyDescent="0.25">
      <c r="D948" s="47"/>
      <c r="E948" s="47"/>
      <c r="F948" s="47"/>
      <c r="G948" s="47"/>
    </row>
    <row r="949" spans="1:7" s="29" customFormat="1" ht="12.75" thickBot="1" x14ac:dyDescent="0.25">
      <c r="A949" s="28" t="s">
        <v>3</v>
      </c>
      <c r="B949" s="28" t="s">
        <v>3</v>
      </c>
      <c r="C949" s="28" t="s">
        <v>422</v>
      </c>
      <c r="D949" s="54">
        <f>SUBTOTAL(9, D936:D948)</f>
        <v>7293.1</v>
      </c>
      <c r="E949" s="54">
        <f>SUBTOTAL(9, E936:E948)</f>
        <v>26800</v>
      </c>
      <c r="F949" s="54">
        <f>SUBTOTAL(9, F936:F948)</f>
        <v>-19506.900000000001</v>
      </c>
      <c r="G949" s="54">
        <f>IF(E949&lt;&gt;0, ((D949-E949)/E949)*100, 0)</f>
        <v>-72.78694029850746</v>
      </c>
    </row>
    <row r="950" spans="1:7" customFormat="1" ht="15.75" thickTop="1" x14ac:dyDescent="0.25">
      <c r="D950" s="48"/>
      <c r="E950" s="48"/>
      <c r="F950" s="48"/>
      <c r="G950" s="48"/>
    </row>
    <row r="951" spans="1:7" x14ac:dyDescent="0.2">
      <c r="A951" s="27" t="s">
        <v>241</v>
      </c>
      <c r="B951" s="27" t="s">
        <v>242</v>
      </c>
      <c r="C951" s="27" t="s">
        <v>410</v>
      </c>
      <c r="D951" s="55">
        <v>0</v>
      </c>
      <c r="E951" s="55">
        <v>0</v>
      </c>
      <c r="F951" s="55">
        <f>D951-E951</f>
        <v>0</v>
      </c>
      <c r="G951" s="55">
        <f>IF(E951&lt;&gt;0, ((D951-E951)/E951)*100, 0)</f>
        <v>0</v>
      </c>
    </row>
    <row r="952" spans="1:7" x14ac:dyDescent="0.2">
      <c r="A952" s="27" t="s">
        <v>241</v>
      </c>
      <c r="B952" s="27" t="s">
        <v>242</v>
      </c>
      <c r="C952" s="27" t="s">
        <v>411</v>
      </c>
      <c r="D952" s="55">
        <v>0</v>
      </c>
      <c r="E952" s="55">
        <v>0</v>
      </c>
      <c r="F952" s="55">
        <f>D952-E952</f>
        <v>0</v>
      </c>
      <c r="G952" s="55">
        <f>IF(E952&lt;&gt;0, ((D952-E952)/E952)*100, 0)</f>
        <v>0</v>
      </c>
    </row>
    <row r="953" spans="1:7" x14ac:dyDescent="0.2">
      <c r="A953" s="27" t="s">
        <v>241</v>
      </c>
      <c r="B953" s="27" t="s">
        <v>242</v>
      </c>
      <c r="C953" s="27" t="s">
        <v>412</v>
      </c>
      <c r="D953" s="55">
        <v>0</v>
      </c>
      <c r="E953" s="55">
        <v>0</v>
      </c>
      <c r="F953" s="55">
        <f>D953-E953</f>
        <v>0</v>
      </c>
      <c r="G953" s="55">
        <f>IF(E953&lt;&gt;0, ((D953-E953)/E953)*100, 0)</f>
        <v>0</v>
      </c>
    </row>
    <row r="954" spans="1:7" x14ac:dyDescent="0.2">
      <c r="A954" s="27" t="s">
        <v>241</v>
      </c>
      <c r="B954" s="27" t="s">
        <v>242</v>
      </c>
      <c r="C954" s="27" t="s">
        <v>413</v>
      </c>
      <c r="D954" s="55">
        <v>0</v>
      </c>
      <c r="E954" s="55">
        <v>0</v>
      </c>
      <c r="F954" s="55">
        <f>D954-E954</f>
        <v>0</v>
      </c>
      <c r="G954" s="55">
        <f>IF(E954&lt;&gt;0, ((D954-E954)/E954)*100, 0)</f>
        <v>0</v>
      </c>
    </row>
    <row r="955" spans="1:7" x14ac:dyDescent="0.2">
      <c r="A955" s="27" t="s">
        <v>241</v>
      </c>
      <c r="B955" s="27" t="s">
        <v>242</v>
      </c>
      <c r="C955" s="27" t="s">
        <v>414</v>
      </c>
      <c r="D955" s="55">
        <v>0</v>
      </c>
      <c r="E955" s="55">
        <v>0</v>
      </c>
      <c r="F955" s="55">
        <f>D955-E955</f>
        <v>0</v>
      </c>
      <c r="G955" s="55">
        <f>IF(E955&lt;&gt;0, ((D955-E955)/E955)*100, 0)</f>
        <v>0</v>
      </c>
    </row>
    <row r="956" spans="1:7" x14ac:dyDescent="0.2">
      <c r="A956" s="27" t="s">
        <v>241</v>
      </c>
      <c r="B956" s="27" t="s">
        <v>242</v>
      </c>
      <c r="C956" s="27" t="s">
        <v>415</v>
      </c>
      <c r="D956" s="55">
        <v>0</v>
      </c>
      <c r="E956" s="55">
        <v>0</v>
      </c>
      <c r="F956" s="55">
        <f>D956-E956</f>
        <v>0</v>
      </c>
      <c r="G956" s="55">
        <f>IF(E956&lt;&gt;0, ((D956-E956)/E956)*100, 0)</f>
        <v>0</v>
      </c>
    </row>
    <row r="957" spans="1:7" x14ac:dyDescent="0.2">
      <c r="A957" s="27" t="s">
        <v>241</v>
      </c>
      <c r="B957" s="27" t="s">
        <v>242</v>
      </c>
      <c r="C957" s="27" t="s">
        <v>416</v>
      </c>
      <c r="D957" s="55">
        <v>0</v>
      </c>
      <c r="E957" s="55">
        <v>0</v>
      </c>
      <c r="F957" s="55">
        <f>D957-E957</f>
        <v>0</v>
      </c>
      <c r="G957" s="55">
        <f>IF(E957&lt;&gt;0, ((D957-E957)/E957)*100, 0)</f>
        <v>0</v>
      </c>
    </row>
    <row r="958" spans="1:7" x14ac:dyDescent="0.2">
      <c r="A958" s="27" t="s">
        <v>241</v>
      </c>
      <c r="B958" s="27" t="s">
        <v>242</v>
      </c>
      <c r="C958" s="27" t="s">
        <v>417</v>
      </c>
      <c r="D958" s="55">
        <v>0</v>
      </c>
      <c r="E958" s="55">
        <v>0</v>
      </c>
      <c r="F958" s="55">
        <f>D958-E958</f>
        <v>0</v>
      </c>
      <c r="G958" s="55">
        <f>IF(E958&lt;&gt;0, ((D958-E958)/E958)*100, 0)</f>
        <v>0</v>
      </c>
    </row>
    <row r="959" spans="1:7" x14ac:dyDescent="0.2">
      <c r="A959" s="27" t="s">
        <v>241</v>
      </c>
      <c r="B959" s="27" t="s">
        <v>242</v>
      </c>
      <c r="C959" s="27" t="s">
        <v>418</v>
      </c>
      <c r="D959" s="55">
        <v>0</v>
      </c>
      <c r="E959" s="55">
        <v>0</v>
      </c>
      <c r="F959" s="55">
        <f>D959-E959</f>
        <v>0</v>
      </c>
      <c r="G959" s="55">
        <f>IF(E959&lt;&gt;0, ((D959-E959)/E959)*100, 0)</f>
        <v>0</v>
      </c>
    </row>
    <row r="960" spans="1:7" x14ac:dyDescent="0.2">
      <c r="A960" s="27" t="s">
        <v>241</v>
      </c>
      <c r="B960" s="27" t="s">
        <v>242</v>
      </c>
      <c r="C960" s="27" t="s">
        <v>419</v>
      </c>
      <c r="D960" s="55">
        <v>0</v>
      </c>
      <c r="E960" s="55">
        <v>0</v>
      </c>
      <c r="F960" s="55">
        <f>D960-E960</f>
        <v>0</v>
      </c>
      <c r="G960" s="55">
        <f>IF(E960&lt;&gt;0, ((D960-E960)/E960)*100, 0)</f>
        <v>0</v>
      </c>
    </row>
    <row r="961" spans="1:7" x14ac:dyDescent="0.2">
      <c r="A961" s="27" t="s">
        <v>241</v>
      </c>
      <c r="B961" s="27" t="s">
        <v>242</v>
      </c>
      <c r="C961" s="27" t="s">
        <v>420</v>
      </c>
      <c r="D961" s="55">
        <v>0</v>
      </c>
      <c r="E961" s="55">
        <v>0</v>
      </c>
      <c r="F961" s="55">
        <f>D961-E961</f>
        <v>0</v>
      </c>
      <c r="G961" s="55">
        <f>IF(E961&lt;&gt;0, ((D961-E961)/E961)*100, 0)</f>
        <v>0</v>
      </c>
    </row>
    <row r="962" spans="1:7" x14ac:dyDescent="0.2">
      <c r="A962" s="27" t="s">
        <v>241</v>
      </c>
      <c r="B962" s="27" t="s">
        <v>242</v>
      </c>
      <c r="C962" s="27" t="s">
        <v>421</v>
      </c>
      <c r="D962" s="55">
        <v>0</v>
      </c>
      <c r="E962" s="55">
        <v>0</v>
      </c>
      <c r="F962" s="55">
        <f>D962-E962</f>
        <v>0</v>
      </c>
      <c r="G962" s="55">
        <f>IF(E962&lt;&gt;0, ((D962-E962)/E962)*100, 0)</f>
        <v>0</v>
      </c>
    </row>
    <row r="963" spans="1:7" customFormat="1" ht="15" x14ac:dyDescent="0.25">
      <c r="D963" s="47"/>
      <c r="E963" s="47"/>
      <c r="F963" s="47"/>
      <c r="G963" s="47"/>
    </row>
    <row r="964" spans="1:7" s="29" customFormat="1" ht="12.75" thickBot="1" x14ac:dyDescent="0.25">
      <c r="A964" s="28" t="s">
        <v>3</v>
      </c>
      <c r="B964" s="28" t="s">
        <v>3</v>
      </c>
      <c r="C964" s="28" t="s">
        <v>422</v>
      </c>
      <c r="D964" s="54">
        <f>SUBTOTAL(9, D951:D963)</f>
        <v>0</v>
      </c>
      <c r="E964" s="54">
        <f>SUBTOTAL(9, E951:E963)</f>
        <v>0</v>
      </c>
      <c r="F964" s="54">
        <f>SUBTOTAL(9, F951:F963)</f>
        <v>0</v>
      </c>
      <c r="G964" s="54">
        <f>IF(E964&lt;&gt;0, ((D964-E964)/E964)*100, 0)</f>
        <v>0</v>
      </c>
    </row>
    <row r="965" spans="1:7" customFormat="1" ht="15.75" thickTop="1" x14ac:dyDescent="0.25">
      <c r="D965" s="48"/>
      <c r="E965" s="48"/>
      <c r="F965" s="48"/>
      <c r="G965" s="48"/>
    </row>
    <row r="966" spans="1:7" x14ac:dyDescent="0.2">
      <c r="A966" s="27" t="s">
        <v>243</v>
      </c>
      <c r="B966" s="27" t="s">
        <v>81</v>
      </c>
      <c r="C966" s="27" t="s">
        <v>410</v>
      </c>
      <c r="D966" s="55">
        <v>26765.919999999998</v>
      </c>
      <c r="E966" s="55">
        <v>27300</v>
      </c>
      <c r="F966" s="55">
        <f>D966-E966</f>
        <v>-534.08000000000175</v>
      </c>
      <c r="G966" s="55">
        <f>IF(E966&lt;&gt;0, ((D966-E966)/E966)*100, 0)</f>
        <v>-1.9563369963370028</v>
      </c>
    </row>
    <row r="967" spans="1:7" x14ac:dyDescent="0.2">
      <c r="A967" s="27" t="s">
        <v>243</v>
      </c>
      <c r="B967" s="27" t="s">
        <v>81</v>
      </c>
      <c r="C967" s="27" t="s">
        <v>411</v>
      </c>
      <c r="D967" s="55">
        <v>15587.57</v>
      </c>
      <c r="E967" s="55">
        <v>17000</v>
      </c>
      <c r="F967" s="55">
        <f>D967-E967</f>
        <v>-1412.4300000000003</v>
      </c>
      <c r="G967" s="55">
        <f>IF(E967&lt;&gt;0, ((D967-E967)/E967)*100, 0)</f>
        <v>-8.3084117647058839</v>
      </c>
    </row>
    <row r="968" spans="1:7" x14ac:dyDescent="0.2">
      <c r="A968" s="27" t="s">
        <v>243</v>
      </c>
      <c r="B968" s="27" t="s">
        <v>81</v>
      </c>
      <c r="C968" s="27" t="s">
        <v>412</v>
      </c>
      <c r="D968" s="55">
        <v>18038.77</v>
      </c>
      <c r="E968" s="55">
        <v>35100</v>
      </c>
      <c r="F968" s="55">
        <f>D968-E968</f>
        <v>-17061.23</v>
      </c>
      <c r="G968" s="55">
        <f>IF(E968&lt;&gt;0, ((D968-E968)/E968)*100, 0)</f>
        <v>-48.607492877492874</v>
      </c>
    </row>
    <row r="969" spans="1:7" x14ac:dyDescent="0.2">
      <c r="A969" s="27" t="s">
        <v>243</v>
      </c>
      <c r="B969" s="27" t="s">
        <v>81</v>
      </c>
      <c r="C969" s="27" t="s">
        <v>413</v>
      </c>
      <c r="D969" s="55">
        <v>0</v>
      </c>
      <c r="E969" s="55">
        <v>40100</v>
      </c>
      <c r="F969" s="55">
        <f>D969-E969</f>
        <v>-40100</v>
      </c>
      <c r="G969" s="55">
        <f>IF(E969&lt;&gt;0, ((D969-E969)/E969)*100, 0)</f>
        <v>-100</v>
      </c>
    </row>
    <row r="970" spans="1:7" x14ac:dyDescent="0.2">
      <c r="A970" s="27" t="s">
        <v>243</v>
      </c>
      <c r="B970" s="27" t="s">
        <v>81</v>
      </c>
      <c r="C970" s="27" t="s">
        <v>414</v>
      </c>
      <c r="D970" s="55">
        <v>0</v>
      </c>
      <c r="E970" s="55">
        <v>40100</v>
      </c>
      <c r="F970" s="55">
        <f>D970-E970</f>
        <v>-40100</v>
      </c>
      <c r="G970" s="55">
        <f>IF(E970&lt;&gt;0, ((D970-E970)/E970)*100, 0)</f>
        <v>-100</v>
      </c>
    </row>
    <row r="971" spans="1:7" x14ac:dyDescent="0.2">
      <c r="A971" s="27" t="s">
        <v>243</v>
      </c>
      <c r="B971" s="27" t="s">
        <v>81</v>
      </c>
      <c r="C971" s="27" t="s">
        <v>415</v>
      </c>
      <c r="D971" s="55">
        <v>0</v>
      </c>
      <c r="E971" s="55">
        <v>40100</v>
      </c>
      <c r="F971" s="55">
        <f>D971-E971</f>
        <v>-40100</v>
      </c>
      <c r="G971" s="55">
        <f>IF(E971&lt;&gt;0, ((D971-E971)/E971)*100, 0)</f>
        <v>-100</v>
      </c>
    </row>
    <row r="972" spans="1:7" x14ac:dyDescent="0.2">
      <c r="A972" s="27" t="s">
        <v>243</v>
      </c>
      <c r="B972" s="27" t="s">
        <v>81</v>
      </c>
      <c r="C972" s="27" t="s">
        <v>416</v>
      </c>
      <c r="D972" s="55">
        <v>0</v>
      </c>
      <c r="E972" s="55">
        <v>40100</v>
      </c>
      <c r="F972" s="55">
        <f>D972-E972</f>
        <v>-40100</v>
      </c>
      <c r="G972" s="55">
        <f>IF(E972&lt;&gt;0, ((D972-E972)/E972)*100, 0)</f>
        <v>-100</v>
      </c>
    </row>
    <row r="973" spans="1:7" x14ac:dyDescent="0.2">
      <c r="A973" s="27" t="s">
        <v>243</v>
      </c>
      <c r="B973" s="27" t="s">
        <v>81</v>
      </c>
      <c r="C973" s="27" t="s">
        <v>417</v>
      </c>
      <c r="D973" s="55">
        <v>0</v>
      </c>
      <c r="E973" s="55">
        <v>35100</v>
      </c>
      <c r="F973" s="55">
        <f>D973-E973</f>
        <v>-35100</v>
      </c>
      <c r="G973" s="55">
        <f>IF(E973&lt;&gt;0, ((D973-E973)/E973)*100, 0)</f>
        <v>-100</v>
      </c>
    </row>
    <row r="974" spans="1:7" x14ac:dyDescent="0.2">
      <c r="A974" s="27" t="s">
        <v>243</v>
      </c>
      <c r="B974" s="27" t="s">
        <v>81</v>
      </c>
      <c r="C974" s="27" t="s">
        <v>418</v>
      </c>
      <c r="D974" s="55">
        <v>0</v>
      </c>
      <c r="E974" s="55">
        <v>27300</v>
      </c>
      <c r="F974" s="55">
        <f>D974-E974</f>
        <v>-27300</v>
      </c>
      <c r="G974" s="55">
        <f>IF(E974&lt;&gt;0, ((D974-E974)/E974)*100, 0)</f>
        <v>-100</v>
      </c>
    </row>
    <row r="975" spans="1:7" x14ac:dyDescent="0.2">
      <c r="A975" s="27" t="s">
        <v>243</v>
      </c>
      <c r="B975" s="27" t="s">
        <v>81</v>
      </c>
      <c r="C975" s="27" t="s">
        <v>419</v>
      </c>
      <c r="D975" s="55">
        <v>0</v>
      </c>
      <c r="E975" s="55">
        <v>27300</v>
      </c>
      <c r="F975" s="55">
        <f>D975-E975</f>
        <v>-27300</v>
      </c>
      <c r="G975" s="55">
        <f>IF(E975&lt;&gt;0, ((D975-E975)/E975)*100, 0)</f>
        <v>-100</v>
      </c>
    </row>
    <row r="976" spans="1:7" x14ac:dyDescent="0.2">
      <c r="A976" s="27" t="s">
        <v>243</v>
      </c>
      <c r="B976" s="27" t="s">
        <v>81</v>
      </c>
      <c r="C976" s="27" t="s">
        <v>420</v>
      </c>
      <c r="D976" s="55">
        <v>0</v>
      </c>
      <c r="E976" s="55">
        <v>27300</v>
      </c>
      <c r="F976" s="55">
        <f>D976-E976</f>
        <v>-27300</v>
      </c>
      <c r="G976" s="55">
        <f>IF(E976&lt;&gt;0, ((D976-E976)/E976)*100, 0)</f>
        <v>-100</v>
      </c>
    </row>
    <row r="977" spans="1:7" x14ac:dyDescent="0.2">
      <c r="A977" s="27" t="s">
        <v>243</v>
      </c>
      <c r="B977" s="27" t="s">
        <v>81</v>
      </c>
      <c r="C977" s="27" t="s">
        <v>421</v>
      </c>
      <c r="D977" s="55">
        <v>0</v>
      </c>
      <c r="E977" s="55">
        <v>27300</v>
      </c>
      <c r="F977" s="55">
        <f>D977-E977</f>
        <v>-27300</v>
      </c>
      <c r="G977" s="55">
        <f>IF(E977&lt;&gt;0, ((D977-E977)/E977)*100, 0)</f>
        <v>-100</v>
      </c>
    </row>
    <row r="978" spans="1:7" customFormat="1" ht="15" x14ac:dyDescent="0.25">
      <c r="D978" s="47"/>
      <c r="E978" s="47"/>
      <c r="F978" s="47"/>
      <c r="G978" s="47"/>
    </row>
    <row r="979" spans="1:7" s="29" customFormat="1" ht="12.75" thickBot="1" x14ac:dyDescent="0.25">
      <c r="A979" s="28" t="s">
        <v>3</v>
      </c>
      <c r="B979" s="28" t="s">
        <v>3</v>
      </c>
      <c r="C979" s="28" t="s">
        <v>422</v>
      </c>
      <c r="D979" s="54">
        <f>SUBTOTAL(9, D966:D978)</f>
        <v>60392.259999999995</v>
      </c>
      <c r="E979" s="54">
        <f>SUBTOTAL(9, E966:E978)</f>
        <v>384100</v>
      </c>
      <c r="F979" s="54">
        <f>SUBTOTAL(9, F966:F978)</f>
        <v>-323707.74</v>
      </c>
      <c r="G979" s="54">
        <f>IF(E979&lt;&gt;0, ((D979-E979)/E979)*100, 0)</f>
        <v>-84.276943504295758</v>
      </c>
    </row>
    <row r="980" spans="1:7" customFormat="1" ht="15.75" thickTop="1" x14ac:dyDescent="0.25">
      <c r="D980" s="48"/>
      <c r="E980" s="48"/>
      <c r="F980" s="48"/>
      <c r="G980" s="48"/>
    </row>
    <row r="981" spans="1:7" x14ac:dyDescent="0.2">
      <c r="A981" s="27" t="s">
        <v>244</v>
      </c>
      <c r="B981" s="27" t="s">
        <v>82</v>
      </c>
      <c r="C981" s="27" t="s">
        <v>410</v>
      </c>
      <c r="D981" s="55">
        <v>2800.68</v>
      </c>
      <c r="E981" s="55">
        <v>2500</v>
      </c>
      <c r="F981" s="55">
        <f>D981-E981</f>
        <v>300.67999999999984</v>
      </c>
      <c r="G981" s="55">
        <f>IF(E981&lt;&gt;0, ((D981-E981)/E981)*100, 0)</f>
        <v>12.027199999999993</v>
      </c>
    </row>
    <row r="982" spans="1:7" x14ac:dyDescent="0.2">
      <c r="A982" s="27" t="s">
        <v>244</v>
      </c>
      <c r="B982" s="27" t="s">
        <v>82</v>
      </c>
      <c r="C982" s="27" t="s">
        <v>411</v>
      </c>
      <c r="D982" s="55">
        <v>1396.51</v>
      </c>
      <c r="E982" s="55">
        <v>1800</v>
      </c>
      <c r="F982" s="55">
        <f>D982-E982</f>
        <v>-403.49</v>
      </c>
      <c r="G982" s="55">
        <f>IF(E982&lt;&gt;0, ((D982-E982)/E982)*100, 0)</f>
        <v>-22.41611111111111</v>
      </c>
    </row>
    <row r="983" spans="1:7" x14ac:dyDescent="0.2">
      <c r="A983" s="27" t="s">
        <v>244</v>
      </c>
      <c r="B983" s="27" t="s">
        <v>82</v>
      </c>
      <c r="C983" s="27" t="s">
        <v>412</v>
      </c>
      <c r="D983" s="55">
        <v>1006.96</v>
      </c>
      <c r="E983" s="55">
        <v>2600</v>
      </c>
      <c r="F983" s="55">
        <f>D983-E983</f>
        <v>-1593.04</v>
      </c>
      <c r="G983" s="55">
        <f>IF(E983&lt;&gt;0, ((D983-E983)/E983)*100, 0)</f>
        <v>-61.270769230769226</v>
      </c>
    </row>
    <row r="984" spans="1:7" x14ac:dyDescent="0.2">
      <c r="A984" s="27" t="s">
        <v>244</v>
      </c>
      <c r="B984" s="27" t="s">
        <v>82</v>
      </c>
      <c r="C984" s="27" t="s">
        <v>413</v>
      </c>
      <c r="D984" s="55">
        <v>0</v>
      </c>
      <c r="E984" s="55">
        <v>3000</v>
      </c>
      <c r="F984" s="55">
        <f>D984-E984</f>
        <v>-3000</v>
      </c>
      <c r="G984" s="55">
        <f>IF(E984&lt;&gt;0, ((D984-E984)/E984)*100, 0)</f>
        <v>-100</v>
      </c>
    </row>
    <row r="985" spans="1:7" x14ac:dyDescent="0.2">
      <c r="A985" s="27" t="s">
        <v>244</v>
      </c>
      <c r="B985" s="27" t="s">
        <v>82</v>
      </c>
      <c r="C985" s="27" t="s">
        <v>414</v>
      </c>
      <c r="D985" s="55">
        <v>0</v>
      </c>
      <c r="E985" s="55">
        <v>3200</v>
      </c>
      <c r="F985" s="55">
        <f>D985-E985</f>
        <v>-3200</v>
      </c>
      <c r="G985" s="55">
        <f>IF(E985&lt;&gt;0, ((D985-E985)/E985)*100, 0)</f>
        <v>-100</v>
      </c>
    </row>
    <row r="986" spans="1:7" x14ac:dyDescent="0.2">
      <c r="A986" s="27" t="s">
        <v>244</v>
      </c>
      <c r="B986" s="27" t="s">
        <v>82</v>
      </c>
      <c r="C986" s="27" t="s">
        <v>415</v>
      </c>
      <c r="D986" s="55">
        <v>0</v>
      </c>
      <c r="E986" s="55">
        <v>3000</v>
      </c>
      <c r="F986" s="55">
        <f>D986-E986</f>
        <v>-3000</v>
      </c>
      <c r="G986" s="55">
        <f>IF(E986&lt;&gt;0, ((D986-E986)/E986)*100, 0)</f>
        <v>-100</v>
      </c>
    </row>
    <row r="987" spans="1:7" x14ac:dyDescent="0.2">
      <c r="A987" s="27" t="s">
        <v>244</v>
      </c>
      <c r="B987" s="27" t="s">
        <v>82</v>
      </c>
      <c r="C987" s="27" t="s">
        <v>416</v>
      </c>
      <c r="D987" s="55">
        <v>0</v>
      </c>
      <c r="E987" s="55">
        <v>3000</v>
      </c>
      <c r="F987" s="55">
        <f>D987-E987</f>
        <v>-3000</v>
      </c>
      <c r="G987" s="55">
        <f>IF(E987&lt;&gt;0, ((D987-E987)/E987)*100, 0)</f>
        <v>-100</v>
      </c>
    </row>
    <row r="988" spans="1:7" x14ac:dyDescent="0.2">
      <c r="A988" s="27" t="s">
        <v>244</v>
      </c>
      <c r="B988" s="27" t="s">
        <v>82</v>
      </c>
      <c r="C988" s="27" t="s">
        <v>417</v>
      </c>
      <c r="D988" s="55">
        <v>0</v>
      </c>
      <c r="E988" s="55">
        <v>3000</v>
      </c>
      <c r="F988" s="55">
        <f>D988-E988</f>
        <v>-3000</v>
      </c>
      <c r="G988" s="55">
        <f>IF(E988&lt;&gt;0, ((D988-E988)/E988)*100, 0)</f>
        <v>-100</v>
      </c>
    </row>
    <row r="989" spans="1:7" x14ac:dyDescent="0.2">
      <c r="A989" s="27" t="s">
        <v>244</v>
      </c>
      <c r="B989" s="27" t="s">
        <v>82</v>
      </c>
      <c r="C989" s="27" t="s">
        <v>418</v>
      </c>
      <c r="D989" s="55">
        <v>0</v>
      </c>
      <c r="E989" s="55">
        <v>2600</v>
      </c>
      <c r="F989" s="55">
        <f>D989-E989</f>
        <v>-2600</v>
      </c>
      <c r="G989" s="55">
        <f>IF(E989&lt;&gt;0, ((D989-E989)/E989)*100, 0)</f>
        <v>-100</v>
      </c>
    </row>
    <row r="990" spans="1:7" x14ac:dyDescent="0.2">
      <c r="A990" s="27" t="s">
        <v>244</v>
      </c>
      <c r="B990" s="27" t="s">
        <v>82</v>
      </c>
      <c r="C990" s="27" t="s">
        <v>419</v>
      </c>
      <c r="D990" s="55">
        <v>0</v>
      </c>
      <c r="E990" s="55">
        <v>2500</v>
      </c>
      <c r="F990" s="55">
        <f>D990-E990</f>
        <v>-2500</v>
      </c>
      <c r="G990" s="55">
        <f>IF(E990&lt;&gt;0, ((D990-E990)/E990)*100, 0)</f>
        <v>-100</v>
      </c>
    </row>
    <row r="991" spans="1:7" x14ac:dyDescent="0.2">
      <c r="A991" s="27" t="s">
        <v>244</v>
      </c>
      <c r="B991" s="27" t="s">
        <v>82</v>
      </c>
      <c r="C991" s="27" t="s">
        <v>420</v>
      </c>
      <c r="D991" s="55">
        <v>0</v>
      </c>
      <c r="E991" s="55">
        <v>2500</v>
      </c>
      <c r="F991" s="55">
        <f>D991-E991</f>
        <v>-2500</v>
      </c>
      <c r="G991" s="55">
        <f>IF(E991&lt;&gt;0, ((D991-E991)/E991)*100, 0)</f>
        <v>-100</v>
      </c>
    </row>
    <row r="992" spans="1:7" x14ac:dyDescent="0.2">
      <c r="A992" s="27" t="s">
        <v>244</v>
      </c>
      <c r="B992" s="27" t="s">
        <v>82</v>
      </c>
      <c r="C992" s="27" t="s">
        <v>421</v>
      </c>
      <c r="D992" s="55">
        <v>0</v>
      </c>
      <c r="E992" s="55">
        <v>2500</v>
      </c>
      <c r="F992" s="55">
        <f>D992-E992</f>
        <v>-2500</v>
      </c>
      <c r="G992" s="55">
        <f>IF(E992&lt;&gt;0, ((D992-E992)/E992)*100, 0)</f>
        <v>-100</v>
      </c>
    </row>
    <row r="993" spans="1:7" customFormat="1" ht="15" x14ac:dyDescent="0.25">
      <c r="D993" s="47"/>
      <c r="E993" s="47"/>
      <c r="F993" s="47"/>
      <c r="G993" s="47"/>
    </row>
    <row r="994" spans="1:7" s="29" customFormat="1" ht="12.75" thickBot="1" x14ac:dyDescent="0.25">
      <c r="A994" s="28" t="s">
        <v>3</v>
      </c>
      <c r="B994" s="28" t="s">
        <v>3</v>
      </c>
      <c r="C994" s="28" t="s">
        <v>422</v>
      </c>
      <c r="D994" s="54">
        <f>SUBTOTAL(9, D981:D993)</f>
        <v>5204.1499999999996</v>
      </c>
      <c r="E994" s="54">
        <f>SUBTOTAL(9, E981:E993)</f>
        <v>32200</v>
      </c>
      <c r="F994" s="54">
        <f>SUBTOTAL(9, F981:F993)</f>
        <v>-26995.85</v>
      </c>
      <c r="G994" s="54">
        <f>IF(E994&lt;&gt;0, ((D994-E994)/E994)*100, 0)</f>
        <v>-83.838043478260857</v>
      </c>
    </row>
    <row r="995" spans="1:7" customFormat="1" ht="15.75" thickTop="1" x14ac:dyDescent="0.25">
      <c r="D995" s="48"/>
      <c r="E995" s="48"/>
      <c r="F995" s="48"/>
      <c r="G995" s="48"/>
    </row>
    <row r="996" spans="1:7" x14ac:dyDescent="0.2">
      <c r="A996" s="27" t="s">
        <v>245</v>
      </c>
      <c r="B996" s="27" t="s">
        <v>246</v>
      </c>
      <c r="C996" s="27" t="s">
        <v>410</v>
      </c>
      <c r="D996" s="55">
        <v>0</v>
      </c>
      <c r="E996" s="55">
        <v>0</v>
      </c>
      <c r="F996" s="55">
        <f>D996-E996</f>
        <v>0</v>
      </c>
      <c r="G996" s="55">
        <f>IF(E996&lt;&gt;0, ((D996-E996)/E996)*100, 0)</f>
        <v>0</v>
      </c>
    </row>
    <row r="997" spans="1:7" x14ac:dyDescent="0.2">
      <c r="A997" s="27" t="s">
        <v>245</v>
      </c>
      <c r="B997" s="27" t="s">
        <v>246</v>
      </c>
      <c r="C997" s="27" t="s">
        <v>411</v>
      </c>
      <c r="D997" s="55">
        <v>0</v>
      </c>
      <c r="E997" s="55">
        <v>0</v>
      </c>
      <c r="F997" s="55">
        <f>D997-E997</f>
        <v>0</v>
      </c>
      <c r="G997" s="55">
        <f>IF(E997&lt;&gt;0, ((D997-E997)/E997)*100, 0)</f>
        <v>0</v>
      </c>
    </row>
    <row r="998" spans="1:7" x14ac:dyDescent="0.2">
      <c r="A998" s="27" t="s">
        <v>245</v>
      </c>
      <c r="B998" s="27" t="s">
        <v>246</v>
      </c>
      <c r="C998" s="27" t="s">
        <v>412</v>
      </c>
      <c r="D998" s="55">
        <v>0</v>
      </c>
      <c r="E998" s="55">
        <v>0</v>
      </c>
      <c r="F998" s="55">
        <f>D998-E998</f>
        <v>0</v>
      </c>
      <c r="G998" s="55">
        <f>IF(E998&lt;&gt;0, ((D998-E998)/E998)*100, 0)</f>
        <v>0</v>
      </c>
    </row>
    <row r="999" spans="1:7" x14ac:dyDescent="0.2">
      <c r="A999" s="27" t="s">
        <v>245</v>
      </c>
      <c r="B999" s="27" t="s">
        <v>246</v>
      </c>
      <c r="C999" s="27" t="s">
        <v>413</v>
      </c>
      <c r="D999" s="55">
        <v>0</v>
      </c>
      <c r="E999" s="55">
        <v>0</v>
      </c>
      <c r="F999" s="55">
        <f>D999-E999</f>
        <v>0</v>
      </c>
      <c r="G999" s="55">
        <f>IF(E999&lt;&gt;0, ((D999-E999)/E999)*100, 0)</f>
        <v>0</v>
      </c>
    </row>
    <row r="1000" spans="1:7" x14ac:dyDescent="0.2">
      <c r="A1000" s="27" t="s">
        <v>245</v>
      </c>
      <c r="B1000" s="27" t="s">
        <v>246</v>
      </c>
      <c r="C1000" s="27" t="s">
        <v>414</v>
      </c>
      <c r="D1000" s="55">
        <v>0</v>
      </c>
      <c r="E1000" s="55">
        <v>0</v>
      </c>
      <c r="F1000" s="55">
        <f>D1000-E1000</f>
        <v>0</v>
      </c>
      <c r="G1000" s="55">
        <f>IF(E1000&lt;&gt;0, ((D1000-E1000)/E1000)*100, 0)</f>
        <v>0</v>
      </c>
    </row>
    <row r="1001" spans="1:7" x14ac:dyDescent="0.2">
      <c r="A1001" s="27" t="s">
        <v>245</v>
      </c>
      <c r="B1001" s="27" t="s">
        <v>246</v>
      </c>
      <c r="C1001" s="27" t="s">
        <v>415</v>
      </c>
      <c r="D1001" s="55">
        <v>0</v>
      </c>
      <c r="E1001" s="55">
        <v>0</v>
      </c>
      <c r="F1001" s="55">
        <f>D1001-E1001</f>
        <v>0</v>
      </c>
      <c r="G1001" s="55">
        <f>IF(E1001&lt;&gt;0, ((D1001-E1001)/E1001)*100, 0)</f>
        <v>0</v>
      </c>
    </row>
    <row r="1002" spans="1:7" x14ac:dyDescent="0.2">
      <c r="A1002" s="27" t="s">
        <v>245</v>
      </c>
      <c r="B1002" s="27" t="s">
        <v>246</v>
      </c>
      <c r="C1002" s="27" t="s">
        <v>416</v>
      </c>
      <c r="D1002" s="55">
        <v>0</v>
      </c>
      <c r="E1002" s="55">
        <v>0</v>
      </c>
      <c r="F1002" s="55">
        <f>D1002-E1002</f>
        <v>0</v>
      </c>
      <c r="G1002" s="55">
        <f>IF(E1002&lt;&gt;0, ((D1002-E1002)/E1002)*100, 0)</f>
        <v>0</v>
      </c>
    </row>
    <row r="1003" spans="1:7" x14ac:dyDescent="0.2">
      <c r="A1003" s="27" t="s">
        <v>245</v>
      </c>
      <c r="B1003" s="27" t="s">
        <v>246</v>
      </c>
      <c r="C1003" s="27" t="s">
        <v>417</v>
      </c>
      <c r="D1003" s="55">
        <v>0</v>
      </c>
      <c r="E1003" s="55">
        <v>0</v>
      </c>
      <c r="F1003" s="55">
        <f>D1003-E1003</f>
        <v>0</v>
      </c>
      <c r="G1003" s="55">
        <f>IF(E1003&lt;&gt;0, ((D1003-E1003)/E1003)*100, 0)</f>
        <v>0</v>
      </c>
    </row>
    <row r="1004" spans="1:7" x14ac:dyDescent="0.2">
      <c r="A1004" s="27" t="s">
        <v>245</v>
      </c>
      <c r="B1004" s="27" t="s">
        <v>246</v>
      </c>
      <c r="C1004" s="27" t="s">
        <v>418</v>
      </c>
      <c r="D1004" s="55">
        <v>0</v>
      </c>
      <c r="E1004" s="55">
        <v>0</v>
      </c>
      <c r="F1004" s="55">
        <f>D1004-E1004</f>
        <v>0</v>
      </c>
      <c r="G1004" s="55">
        <f>IF(E1004&lt;&gt;0, ((D1004-E1004)/E1004)*100, 0)</f>
        <v>0</v>
      </c>
    </row>
    <row r="1005" spans="1:7" x14ac:dyDescent="0.2">
      <c r="A1005" s="27" t="s">
        <v>245</v>
      </c>
      <c r="B1005" s="27" t="s">
        <v>246</v>
      </c>
      <c r="C1005" s="27" t="s">
        <v>419</v>
      </c>
      <c r="D1005" s="55">
        <v>0</v>
      </c>
      <c r="E1005" s="55">
        <v>0</v>
      </c>
      <c r="F1005" s="55">
        <f>D1005-E1005</f>
        <v>0</v>
      </c>
      <c r="G1005" s="55">
        <f>IF(E1005&lt;&gt;0, ((D1005-E1005)/E1005)*100, 0)</f>
        <v>0</v>
      </c>
    </row>
    <row r="1006" spans="1:7" x14ac:dyDescent="0.2">
      <c r="A1006" s="27" t="s">
        <v>245</v>
      </c>
      <c r="B1006" s="27" t="s">
        <v>246</v>
      </c>
      <c r="C1006" s="27" t="s">
        <v>420</v>
      </c>
      <c r="D1006" s="55">
        <v>0</v>
      </c>
      <c r="E1006" s="55">
        <v>0</v>
      </c>
      <c r="F1006" s="55">
        <f>D1006-E1006</f>
        <v>0</v>
      </c>
      <c r="G1006" s="55">
        <f>IF(E1006&lt;&gt;0, ((D1006-E1006)/E1006)*100, 0)</f>
        <v>0</v>
      </c>
    </row>
    <row r="1007" spans="1:7" x14ac:dyDescent="0.2">
      <c r="A1007" s="27" t="s">
        <v>245</v>
      </c>
      <c r="B1007" s="27" t="s">
        <v>246</v>
      </c>
      <c r="C1007" s="27" t="s">
        <v>421</v>
      </c>
      <c r="D1007" s="55">
        <v>0</v>
      </c>
      <c r="E1007" s="55">
        <v>0</v>
      </c>
      <c r="F1007" s="55">
        <f>D1007-E1007</f>
        <v>0</v>
      </c>
      <c r="G1007" s="55">
        <f>IF(E1007&lt;&gt;0, ((D1007-E1007)/E1007)*100, 0)</f>
        <v>0</v>
      </c>
    </row>
    <row r="1008" spans="1:7" customFormat="1" ht="15" x14ac:dyDescent="0.25">
      <c r="D1008" s="47"/>
      <c r="E1008" s="47"/>
      <c r="F1008" s="47"/>
      <c r="G1008" s="47"/>
    </row>
    <row r="1009" spans="1:7" s="29" customFormat="1" ht="12.75" thickBot="1" x14ac:dyDescent="0.25">
      <c r="A1009" s="28" t="s">
        <v>3</v>
      </c>
      <c r="B1009" s="28" t="s">
        <v>3</v>
      </c>
      <c r="C1009" s="28" t="s">
        <v>422</v>
      </c>
      <c r="D1009" s="54">
        <f>SUBTOTAL(9, D996:D1008)</f>
        <v>0</v>
      </c>
      <c r="E1009" s="54">
        <f>SUBTOTAL(9, E996:E1008)</f>
        <v>0</v>
      </c>
      <c r="F1009" s="54">
        <f>SUBTOTAL(9, F996:F1008)</f>
        <v>0</v>
      </c>
      <c r="G1009" s="54">
        <f>IF(E1009&lt;&gt;0, ((D1009-E1009)/E1009)*100, 0)</f>
        <v>0</v>
      </c>
    </row>
    <row r="1010" spans="1:7" customFormat="1" ht="15.75" thickTop="1" x14ac:dyDescent="0.25">
      <c r="D1010" s="48"/>
      <c r="E1010" s="48"/>
      <c r="F1010" s="48"/>
      <c r="G1010" s="48"/>
    </row>
    <row r="1011" spans="1:7" x14ac:dyDescent="0.2">
      <c r="A1011" s="27" t="s">
        <v>247</v>
      </c>
      <c r="B1011" s="27" t="s">
        <v>83</v>
      </c>
      <c r="C1011" s="27" t="s">
        <v>410</v>
      </c>
      <c r="D1011" s="55">
        <v>3159.96</v>
      </c>
      <c r="E1011" s="55">
        <v>2850</v>
      </c>
      <c r="F1011" s="55">
        <f>D1011-E1011</f>
        <v>309.96000000000004</v>
      </c>
      <c r="G1011" s="55">
        <f>IF(E1011&lt;&gt;0, ((D1011-E1011)/E1011)*100, 0)</f>
        <v>10.875789473684213</v>
      </c>
    </row>
    <row r="1012" spans="1:7" x14ac:dyDescent="0.2">
      <c r="A1012" s="27" t="s">
        <v>247</v>
      </c>
      <c r="B1012" s="27" t="s">
        <v>83</v>
      </c>
      <c r="C1012" s="27" t="s">
        <v>411</v>
      </c>
      <c r="D1012" s="55">
        <v>3168.49</v>
      </c>
      <c r="E1012" s="55">
        <v>3000</v>
      </c>
      <c r="F1012" s="55">
        <f>D1012-E1012</f>
        <v>168.48999999999978</v>
      </c>
      <c r="G1012" s="55">
        <f>IF(E1012&lt;&gt;0, ((D1012-E1012)/E1012)*100, 0)</f>
        <v>5.6163333333333263</v>
      </c>
    </row>
    <row r="1013" spans="1:7" x14ac:dyDescent="0.2">
      <c r="A1013" s="27" t="s">
        <v>247</v>
      </c>
      <c r="B1013" s="27" t="s">
        <v>83</v>
      </c>
      <c r="C1013" s="27" t="s">
        <v>412</v>
      </c>
      <c r="D1013" s="55">
        <v>729.67</v>
      </c>
      <c r="E1013" s="55">
        <v>3000</v>
      </c>
      <c r="F1013" s="55">
        <f>D1013-E1013</f>
        <v>-2270.33</v>
      </c>
      <c r="G1013" s="55">
        <f>IF(E1013&lt;&gt;0, ((D1013-E1013)/E1013)*100, 0)</f>
        <v>-75.677666666666667</v>
      </c>
    </row>
    <row r="1014" spans="1:7" x14ac:dyDescent="0.2">
      <c r="A1014" s="27" t="s">
        <v>247</v>
      </c>
      <c r="B1014" s="27" t="s">
        <v>83</v>
      </c>
      <c r="C1014" s="27" t="s">
        <v>413</v>
      </c>
      <c r="D1014" s="55">
        <v>0</v>
      </c>
      <c r="E1014" s="55">
        <v>3200</v>
      </c>
      <c r="F1014" s="55">
        <f>D1014-E1014</f>
        <v>-3200</v>
      </c>
      <c r="G1014" s="55">
        <f>IF(E1014&lt;&gt;0, ((D1014-E1014)/E1014)*100, 0)</f>
        <v>-100</v>
      </c>
    </row>
    <row r="1015" spans="1:7" x14ac:dyDescent="0.2">
      <c r="A1015" s="27" t="s">
        <v>247</v>
      </c>
      <c r="B1015" s="27" t="s">
        <v>83</v>
      </c>
      <c r="C1015" s="27" t="s">
        <v>414</v>
      </c>
      <c r="D1015" s="55">
        <v>0</v>
      </c>
      <c r="E1015" s="55">
        <v>3200</v>
      </c>
      <c r="F1015" s="55">
        <f>D1015-E1015</f>
        <v>-3200</v>
      </c>
      <c r="G1015" s="55">
        <f>IF(E1015&lt;&gt;0, ((D1015-E1015)/E1015)*100, 0)</f>
        <v>-100</v>
      </c>
    </row>
    <row r="1016" spans="1:7" x14ac:dyDescent="0.2">
      <c r="A1016" s="27" t="s">
        <v>247</v>
      </c>
      <c r="B1016" s="27" t="s">
        <v>83</v>
      </c>
      <c r="C1016" s="27" t="s">
        <v>415</v>
      </c>
      <c r="D1016" s="55">
        <v>0</v>
      </c>
      <c r="E1016" s="55">
        <v>3200</v>
      </c>
      <c r="F1016" s="55">
        <f>D1016-E1016</f>
        <v>-3200</v>
      </c>
      <c r="G1016" s="55">
        <f>IF(E1016&lt;&gt;0, ((D1016-E1016)/E1016)*100, 0)</f>
        <v>-100</v>
      </c>
    </row>
    <row r="1017" spans="1:7" x14ac:dyDescent="0.2">
      <c r="A1017" s="27" t="s">
        <v>247</v>
      </c>
      <c r="B1017" s="27" t="s">
        <v>83</v>
      </c>
      <c r="C1017" s="27" t="s">
        <v>416</v>
      </c>
      <c r="D1017" s="55">
        <v>0</v>
      </c>
      <c r="E1017" s="55">
        <v>3200</v>
      </c>
      <c r="F1017" s="55">
        <f>D1017-E1017</f>
        <v>-3200</v>
      </c>
      <c r="G1017" s="55">
        <f>IF(E1017&lt;&gt;0, ((D1017-E1017)/E1017)*100, 0)</f>
        <v>-100</v>
      </c>
    </row>
    <row r="1018" spans="1:7" x14ac:dyDescent="0.2">
      <c r="A1018" s="27" t="s">
        <v>247</v>
      </c>
      <c r="B1018" s="27" t="s">
        <v>83</v>
      </c>
      <c r="C1018" s="27" t="s">
        <v>417</v>
      </c>
      <c r="D1018" s="55">
        <v>0</v>
      </c>
      <c r="E1018" s="55">
        <v>3200</v>
      </c>
      <c r="F1018" s="55">
        <f>D1018-E1018</f>
        <v>-3200</v>
      </c>
      <c r="G1018" s="55">
        <f>IF(E1018&lt;&gt;0, ((D1018-E1018)/E1018)*100, 0)</f>
        <v>-100</v>
      </c>
    </row>
    <row r="1019" spans="1:7" x14ac:dyDescent="0.2">
      <c r="A1019" s="27" t="s">
        <v>247</v>
      </c>
      <c r="B1019" s="27" t="s">
        <v>83</v>
      </c>
      <c r="C1019" s="27" t="s">
        <v>418</v>
      </c>
      <c r="D1019" s="55">
        <v>0</v>
      </c>
      <c r="E1019" s="55">
        <v>2750</v>
      </c>
      <c r="F1019" s="55">
        <f>D1019-E1019</f>
        <v>-2750</v>
      </c>
      <c r="G1019" s="55">
        <f>IF(E1019&lt;&gt;0, ((D1019-E1019)/E1019)*100, 0)</f>
        <v>-100</v>
      </c>
    </row>
    <row r="1020" spans="1:7" x14ac:dyDescent="0.2">
      <c r="A1020" s="27" t="s">
        <v>247</v>
      </c>
      <c r="B1020" s="27" t="s">
        <v>83</v>
      </c>
      <c r="C1020" s="27" t="s">
        <v>419</v>
      </c>
      <c r="D1020" s="55">
        <v>0</v>
      </c>
      <c r="E1020" s="55">
        <v>2750</v>
      </c>
      <c r="F1020" s="55">
        <f>D1020-E1020</f>
        <v>-2750</v>
      </c>
      <c r="G1020" s="55">
        <f>IF(E1020&lt;&gt;0, ((D1020-E1020)/E1020)*100, 0)</f>
        <v>-100</v>
      </c>
    </row>
    <row r="1021" spans="1:7" x14ac:dyDescent="0.2">
      <c r="A1021" s="27" t="s">
        <v>247</v>
      </c>
      <c r="B1021" s="27" t="s">
        <v>83</v>
      </c>
      <c r="C1021" s="27" t="s">
        <v>420</v>
      </c>
      <c r="D1021" s="55">
        <v>0</v>
      </c>
      <c r="E1021" s="55">
        <v>2750</v>
      </c>
      <c r="F1021" s="55">
        <f>D1021-E1021</f>
        <v>-2750</v>
      </c>
      <c r="G1021" s="55">
        <f>IF(E1021&lt;&gt;0, ((D1021-E1021)/E1021)*100, 0)</f>
        <v>-100</v>
      </c>
    </row>
    <row r="1022" spans="1:7" x14ac:dyDescent="0.2">
      <c r="A1022" s="27" t="s">
        <v>247</v>
      </c>
      <c r="B1022" s="27" t="s">
        <v>83</v>
      </c>
      <c r="C1022" s="27" t="s">
        <v>421</v>
      </c>
      <c r="D1022" s="55">
        <v>0</v>
      </c>
      <c r="E1022" s="55">
        <v>2750</v>
      </c>
      <c r="F1022" s="55">
        <f>D1022-E1022</f>
        <v>-2750</v>
      </c>
      <c r="G1022" s="55">
        <f>IF(E1022&lt;&gt;0, ((D1022-E1022)/E1022)*100, 0)</f>
        <v>-100</v>
      </c>
    </row>
    <row r="1023" spans="1:7" customFormat="1" ht="15" x14ac:dyDescent="0.25">
      <c r="D1023" s="47"/>
      <c r="E1023" s="47"/>
      <c r="F1023" s="47"/>
      <c r="G1023" s="47"/>
    </row>
    <row r="1024" spans="1:7" s="29" customFormat="1" ht="12.75" thickBot="1" x14ac:dyDescent="0.25">
      <c r="A1024" s="28" t="s">
        <v>3</v>
      </c>
      <c r="B1024" s="28" t="s">
        <v>3</v>
      </c>
      <c r="C1024" s="28" t="s">
        <v>422</v>
      </c>
      <c r="D1024" s="54">
        <f>SUBTOTAL(9, D1011:D1023)</f>
        <v>7058.12</v>
      </c>
      <c r="E1024" s="54">
        <f>SUBTOTAL(9, E1011:E1023)</f>
        <v>35850</v>
      </c>
      <c r="F1024" s="54">
        <f>SUBTOTAL(9, F1011:F1023)</f>
        <v>-28791.88</v>
      </c>
      <c r="G1024" s="54">
        <f>IF(E1024&lt;&gt;0, ((D1024-E1024)/E1024)*100, 0)</f>
        <v>-80.312078103207824</v>
      </c>
    </row>
    <row r="1025" spans="1:7" customFormat="1" ht="15.75" thickTop="1" x14ac:dyDescent="0.25">
      <c r="D1025" s="48"/>
      <c r="E1025" s="48"/>
      <c r="F1025" s="48"/>
      <c r="G1025" s="48"/>
    </row>
    <row r="1026" spans="1:7" x14ac:dyDescent="0.2">
      <c r="A1026" s="27" t="s">
        <v>248</v>
      </c>
      <c r="B1026" s="27" t="s">
        <v>84</v>
      </c>
      <c r="C1026" s="27" t="s">
        <v>410</v>
      </c>
      <c r="D1026" s="55">
        <v>249.95</v>
      </c>
      <c r="E1026" s="55">
        <v>800</v>
      </c>
      <c r="F1026" s="55">
        <f>D1026-E1026</f>
        <v>-550.04999999999995</v>
      </c>
      <c r="G1026" s="55">
        <f>IF(E1026&lt;&gt;0, ((D1026-E1026)/E1026)*100, 0)</f>
        <v>-68.756249999999994</v>
      </c>
    </row>
    <row r="1027" spans="1:7" x14ac:dyDescent="0.2">
      <c r="A1027" s="27" t="s">
        <v>248</v>
      </c>
      <c r="B1027" s="27" t="s">
        <v>84</v>
      </c>
      <c r="C1027" s="27" t="s">
        <v>411</v>
      </c>
      <c r="D1027" s="55">
        <v>9258.15</v>
      </c>
      <c r="E1027" s="55">
        <v>8500</v>
      </c>
      <c r="F1027" s="55">
        <f>D1027-E1027</f>
        <v>758.14999999999964</v>
      </c>
      <c r="G1027" s="55">
        <f>IF(E1027&lt;&gt;0, ((D1027-E1027)/E1027)*100, 0)</f>
        <v>8.9194117647058793</v>
      </c>
    </row>
    <row r="1028" spans="1:7" x14ac:dyDescent="0.2">
      <c r="A1028" s="27" t="s">
        <v>248</v>
      </c>
      <c r="B1028" s="27" t="s">
        <v>84</v>
      </c>
      <c r="C1028" s="27" t="s">
        <v>412</v>
      </c>
      <c r="D1028" s="55">
        <v>17467.43</v>
      </c>
      <c r="E1028" s="55">
        <v>9000</v>
      </c>
      <c r="F1028" s="55">
        <f>D1028-E1028</f>
        <v>8467.43</v>
      </c>
      <c r="G1028" s="55">
        <f>IF(E1028&lt;&gt;0, ((D1028-E1028)/E1028)*100, 0)</f>
        <v>94.082555555555558</v>
      </c>
    </row>
    <row r="1029" spans="1:7" x14ac:dyDescent="0.2">
      <c r="A1029" s="27" t="s">
        <v>248</v>
      </c>
      <c r="B1029" s="27" t="s">
        <v>84</v>
      </c>
      <c r="C1029" s="27" t="s">
        <v>413</v>
      </c>
      <c r="D1029" s="55">
        <v>0</v>
      </c>
      <c r="E1029" s="55">
        <v>12500</v>
      </c>
      <c r="F1029" s="55">
        <f>D1029-E1029</f>
        <v>-12500</v>
      </c>
      <c r="G1029" s="55">
        <f>IF(E1029&lt;&gt;0, ((D1029-E1029)/E1029)*100, 0)</f>
        <v>-100</v>
      </c>
    </row>
    <row r="1030" spans="1:7" x14ac:dyDescent="0.2">
      <c r="A1030" s="27" t="s">
        <v>248</v>
      </c>
      <c r="B1030" s="27" t="s">
        <v>84</v>
      </c>
      <c r="C1030" s="27" t="s">
        <v>414</v>
      </c>
      <c r="D1030" s="55">
        <v>0</v>
      </c>
      <c r="E1030" s="55">
        <v>16500</v>
      </c>
      <c r="F1030" s="55">
        <f>D1030-E1030</f>
        <v>-16500</v>
      </c>
      <c r="G1030" s="55">
        <f>IF(E1030&lt;&gt;0, ((D1030-E1030)/E1030)*100, 0)</f>
        <v>-100</v>
      </c>
    </row>
    <row r="1031" spans="1:7" x14ac:dyDescent="0.2">
      <c r="A1031" s="27" t="s">
        <v>248</v>
      </c>
      <c r="B1031" s="27" t="s">
        <v>84</v>
      </c>
      <c r="C1031" s="27" t="s">
        <v>415</v>
      </c>
      <c r="D1031" s="55">
        <v>0</v>
      </c>
      <c r="E1031" s="55">
        <v>16500</v>
      </c>
      <c r="F1031" s="55">
        <f>D1031-E1031</f>
        <v>-16500</v>
      </c>
      <c r="G1031" s="55">
        <f>IF(E1031&lt;&gt;0, ((D1031-E1031)/E1031)*100, 0)</f>
        <v>-100</v>
      </c>
    </row>
    <row r="1032" spans="1:7" x14ac:dyDescent="0.2">
      <c r="A1032" s="27" t="s">
        <v>248</v>
      </c>
      <c r="B1032" s="27" t="s">
        <v>84</v>
      </c>
      <c r="C1032" s="27" t="s">
        <v>416</v>
      </c>
      <c r="D1032" s="55">
        <v>0</v>
      </c>
      <c r="E1032" s="55">
        <v>16500</v>
      </c>
      <c r="F1032" s="55">
        <f>D1032-E1032</f>
        <v>-16500</v>
      </c>
      <c r="G1032" s="55">
        <f>IF(E1032&lt;&gt;0, ((D1032-E1032)/E1032)*100, 0)</f>
        <v>-100</v>
      </c>
    </row>
    <row r="1033" spans="1:7" x14ac:dyDescent="0.2">
      <c r="A1033" s="27" t="s">
        <v>248</v>
      </c>
      <c r="B1033" s="27" t="s">
        <v>84</v>
      </c>
      <c r="C1033" s="27" t="s">
        <v>417</v>
      </c>
      <c r="D1033" s="55">
        <v>0</v>
      </c>
      <c r="E1033" s="55">
        <v>16500</v>
      </c>
      <c r="F1033" s="55">
        <f>D1033-E1033</f>
        <v>-16500</v>
      </c>
      <c r="G1033" s="55">
        <f>IF(E1033&lt;&gt;0, ((D1033-E1033)/E1033)*100, 0)</f>
        <v>-100</v>
      </c>
    </row>
    <row r="1034" spans="1:7" x14ac:dyDescent="0.2">
      <c r="A1034" s="27" t="s">
        <v>248</v>
      </c>
      <c r="B1034" s="27" t="s">
        <v>84</v>
      </c>
      <c r="C1034" s="27" t="s">
        <v>418</v>
      </c>
      <c r="D1034" s="55">
        <v>0</v>
      </c>
      <c r="E1034" s="55">
        <v>8000</v>
      </c>
      <c r="F1034" s="55">
        <f>D1034-E1034</f>
        <v>-8000</v>
      </c>
      <c r="G1034" s="55">
        <f>IF(E1034&lt;&gt;0, ((D1034-E1034)/E1034)*100, 0)</f>
        <v>-100</v>
      </c>
    </row>
    <row r="1035" spans="1:7" x14ac:dyDescent="0.2">
      <c r="A1035" s="27" t="s">
        <v>248</v>
      </c>
      <c r="B1035" s="27" t="s">
        <v>84</v>
      </c>
      <c r="C1035" s="27" t="s">
        <v>419</v>
      </c>
      <c r="D1035" s="55">
        <v>0</v>
      </c>
      <c r="E1035" s="55">
        <v>2400</v>
      </c>
      <c r="F1035" s="55">
        <f>D1035-E1035</f>
        <v>-2400</v>
      </c>
      <c r="G1035" s="55">
        <f>IF(E1035&lt;&gt;0, ((D1035-E1035)/E1035)*100, 0)</f>
        <v>-100</v>
      </c>
    </row>
    <row r="1036" spans="1:7" x14ac:dyDescent="0.2">
      <c r="A1036" s="27" t="s">
        <v>248</v>
      </c>
      <c r="B1036" s="27" t="s">
        <v>84</v>
      </c>
      <c r="C1036" s="27" t="s">
        <v>420</v>
      </c>
      <c r="D1036" s="55">
        <v>0</v>
      </c>
      <c r="E1036" s="55">
        <v>800</v>
      </c>
      <c r="F1036" s="55">
        <f>D1036-E1036</f>
        <v>-800</v>
      </c>
      <c r="G1036" s="55">
        <f>IF(E1036&lt;&gt;0, ((D1036-E1036)/E1036)*100, 0)</f>
        <v>-100</v>
      </c>
    </row>
    <row r="1037" spans="1:7" x14ac:dyDescent="0.2">
      <c r="A1037" s="27" t="s">
        <v>248</v>
      </c>
      <c r="B1037" s="27" t="s">
        <v>84</v>
      </c>
      <c r="C1037" s="27" t="s">
        <v>421</v>
      </c>
      <c r="D1037" s="55">
        <v>0</v>
      </c>
      <c r="E1037" s="55">
        <v>250</v>
      </c>
      <c r="F1037" s="55">
        <f>D1037-E1037</f>
        <v>-250</v>
      </c>
      <c r="G1037" s="55">
        <f>IF(E1037&lt;&gt;0, ((D1037-E1037)/E1037)*100, 0)</f>
        <v>-100</v>
      </c>
    </row>
    <row r="1038" spans="1:7" customFormat="1" ht="15" x14ac:dyDescent="0.25">
      <c r="D1038" s="47"/>
      <c r="E1038" s="47"/>
      <c r="F1038" s="47"/>
      <c r="G1038" s="47"/>
    </row>
    <row r="1039" spans="1:7" s="29" customFormat="1" ht="12.75" thickBot="1" x14ac:dyDescent="0.25">
      <c r="A1039" s="28" t="s">
        <v>3</v>
      </c>
      <c r="B1039" s="28" t="s">
        <v>3</v>
      </c>
      <c r="C1039" s="28" t="s">
        <v>422</v>
      </c>
      <c r="D1039" s="54">
        <f>SUBTOTAL(9, D1026:D1038)</f>
        <v>26975.53</v>
      </c>
      <c r="E1039" s="54">
        <f>SUBTOTAL(9, E1026:E1038)</f>
        <v>108250</v>
      </c>
      <c r="F1039" s="54">
        <f>SUBTOTAL(9, F1026:F1038)</f>
        <v>-81274.47</v>
      </c>
      <c r="G1039" s="54">
        <f>IF(E1039&lt;&gt;0, ((D1039-E1039)/E1039)*100, 0)</f>
        <v>-75.080341801385686</v>
      </c>
    </row>
    <row r="1040" spans="1:7" customFormat="1" ht="15.75" thickTop="1" x14ac:dyDescent="0.25">
      <c r="D1040" s="48"/>
      <c r="E1040" s="48"/>
      <c r="F1040" s="48"/>
      <c r="G1040" s="48"/>
    </row>
    <row r="1041" spans="1:7" x14ac:dyDescent="0.2">
      <c r="A1041" s="27" t="s">
        <v>249</v>
      </c>
      <c r="B1041" s="27" t="s">
        <v>85</v>
      </c>
      <c r="C1041" s="27" t="s">
        <v>410</v>
      </c>
      <c r="D1041" s="55">
        <v>0</v>
      </c>
      <c r="E1041" s="55">
        <v>0</v>
      </c>
      <c r="F1041" s="55">
        <f>D1041-E1041</f>
        <v>0</v>
      </c>
      <c r="G1041" s="55">
        <f>IF(E1041&lt;&gt;0, ((D1041-E1041)/E1041)*100, 0)</f>
        <v>0</v>
      </c>
    </row>
    <row r="1042" spans="1:7" x14ac:dyDescent="0.2">
      <c r="A1042" s="27" t="s">
        <v>249</v>
      </c>
      <c r="B1042" s="27" t="s">
        <v>85</v>
      </c>
      <c r="C1042" s="27" t="s">
        <v>411</v>
      </c>
      <c r="D1042" s="55">
        <v>45</v>
      </c>
      <c r="E1042" s="55">
        <v>0</v>
      </c>
      <c r="F1042" s="55">
        <f>D1042-E1042</f>
        <v>45</v>
      </c>
      <c r="G1042" s="55">
        <f>IF(E1042&lt;&gt;0, ((D1042-E1042)/E1042)*100, 0)</f>
        <v>0</v>
      </c>
    </row>
    <row r="1043" spans="1:7" x14ac:dyDescent="0.2">
      <c r="A1043" s="27" t="s">
        <v>249</v>
      </c>
      <c r="B1043" s="27" t="s">
        <v>85</v>
      </c>
      <c r="C1043" s="27" t="s">
        <v>412</v>
      </c>
      <c r="D1043" s="55">
        <v>0</v>
      </c>
      <c r="E1043" s="55">
        <v>0</v>
      </c>
      <c r="F1043" s="55">
        <f>D1043-E1043</f>
        <v>0</v>
      </c>
      <c r="G1043" s="55">
        <f>IF(E1043&lt;&gt;0, ((D1043-E1043)/E1043)*100, 0)</f>
        <v>0</v>
      </c>
    </row>
    <row r="1044" spans="1:7" x14ac:dyDescent="0.2">
      <c r="A1044" s="27" t="s">
        <v>249</v>
      </c>
      <c r="B1044" s="27" t="s">
        <v>85</v>
      </c>
      <c r="C1044" s="27" t="s">
        <v>413</v>
      </c>
      <c r="D1044" s="55">
        <v>0</v>
      </c>
      <c r="E1044" s="55">
        <v>0</v>
      </c>
      <c r="F1044" s="55">
        <f>D1044-E1044</f>
        <v>0</v>
      </c>
      <c r="G1044" s="55">
        <f>IF(E1044&lt;&gt;0, ((D1044-E1044)/E1044)*100, 0)</f>
        <v>0</v>
      </c>
    </row>
    <row r="1045" spans="1:7" x14ac:dyDescent="0.2">
      <c r="A1045" s="27" t="s">
        <v>249</v>
      </c>
      <c r="B1045" s="27" t="s">
        <v>85</v>
      </c>
      <c r="C1045" s="27" t="s">
        <v>414</v>
      </c>
      <c r="D1045" s="55">
        <v>0</v>
      </c>
      <c r="E1045" s="55">
        <v>0</v>
      </c>
      <c r="F1045" s="55">
        <f>D1045-E1045</f>
        <v>0</v>
      </c>
      <c r="G1045" s="55">
        <f>IF(E1045&lt;&gt;0, ((D1045-E1045)/E1045)*100, 0)</f>
        <v>0</v>
      </c>
    </row>
    <row r="1046" spans="1:7" x14ac:dyDescent="0.2">
      <c r="A1046" s="27" t="s">
        <v>249</v>
      </c>
      <c r="B1046" s="27" t="s">
        <v>85</v>
      </c>
      <c r="C1046" s="27" t="s">
        <v>415</v>
      </c>
      <c r="D1046" s="55">
        <v>0</v>
      </c>
      <c r="E1046" s="55">
        <v>0</v>
      </c>
      <c r="F1046" s="55">
        <f>D1046-E1046</f>
        <v>0</v>
      </c>
      <c r="G1046" s="55">
        <f>IF(E1046&lt;&gt;0, ((D1046-E1046)/E1046)*100, 0)</f>
        <v>0</v>
      </c>
    </row>
    <row r="1047" spans="1:7" x14ac:dyDescent="0.2">
      <c r="A1047" s="27" t="s">
        <v>249</v>
      </c>
      <c r="B1047" s="27" t="s">
        <v>85</v>
      </c>
      <c r="C1047" s="27" t="s">
        <v>416</v>
      </c>
      <c r="D1047" s="55">
        <v>0</v>
      </c>
      <c r="E1047" s="55">
        <v>0</v>
      </c>
      <c r="F1047" s="55">
        <f>D1047-E1047</f>
        <v>0</v>
      </c>
      <c r="G1047" s="55">
        <f>IF(E1047&lt;&gt;0, ((D1047-E1047)/E1047)*100, 0)</f>
        <v>0</v>
      </c>
    </row>
    <row r="1048" spans="1:7" x14ac:dyDescent="0.2">
      <c r="A1048" s="27" t="s">
        <v>249</v>
      </c>
      <c r="B1048" s="27" t="s">
        <v>85</v>
      </c>
      <c r="C1048" s="27" t="s">
        <v>417</v>
      </c>
      <c r="D1048" s="55">
        <v>0</v>
      </c>
      <c r="E1048" s="55">
        <v>0</v>
      </c>
      <c r="F1048" s="55">
        <f>D1048-E1048</f>
        <v>0</v>
      </c>
      <c r="G1048" s="55">
        <f>IF(E1048&lt;&gt;0, ((D1048-E1048)/E1048)*100, 0)</f>
        <v>0</v>
      </c>
    </row>
    <row r="1049" spans="1:7" x14ac:dyDescent="0.2">
      <c r="A1049" s="27" t="s">
        <v>249</v>
      </c>
      <c r="B1049" s="27" t="s">
        <v>85</v>
      </c>
      <c r="C1049" s="27" t="s">
        <v>418</v>
      </c>
      <c r="D1049" s="55">
        <v>0</v>
      </c>
      <c r="E1049" s="55">
        <v>0</v>
      </c>
      <c r="F1049" s="55">
        <f>D1049-E1049</f>
        <v>0</v>
      </c>
      <c r="G1049" s="55">
        <f>IF(E1049&lt;&gt;0, ((D1049-E1049)/E1049)*100, 0)</f>
        <v>0</v>
      </c>
    </row>
    <row r="1050" spans="1:7" x14ac:dyDescent="0.2">
      <c r="A1050" s="27" t="s">
        <v>249</v>
      </c>
      <c r="B1050" s="27" t="s">
        <v>85</v>
      </c>
      <c r="C1050" s="27" t="s">
        <v>419</v>
      </c>
      <c r="D1050" s="55">
        <v>0</v>
      </c>
      <c r="E1050" s="55">
        <v>0</v>
      </c>
      <c r="F1050" s="55">
        <f>D1050-E1050</f>
        <v>0</v>
      </c>
      <c r="G1050" s="55">
        <f>IF(E1050&lt;&gt;0, ((D1050-E1050)/E1050)*100, 0)</f>
        <v>0</v>
      </c>
    </row>
    <row r="1051" spans="1:7" x14ac:dyDescent="0.2">
      <c r="A1051" s="27" t="s">
        <v>249</v>
      </c>
      <c r="B1051" s="27" t="s">
        <v>85</v>
      </c>
      <c r="C1051" s="27" t="s">
        <v>420</v>
      </c>
      <c r="D1051" s="55">
        <v>0</v>
      </c>
      <c r="E1051" s="55">
        <v>0</v>
      </c>
      <c r="F1051" s="55">
        <f>D1051-E1051</f>
        <v>0</v>
      </c>
      <c r="G1051" s="55">
        <f>IF(E1051&lt;&gt;0, ((D1051-E1051)/E1051)*100, 0)</f>
        <v>0</v>
      </c>
    </row>
    <row r="1052" spans="1:7" x14ac:dyDescent="0.2">
      <c r="A1052" s="27" t="s">
        <v>249</v>
      </c>
      <c r="B1052" s="27" t="s">
        <v>85</v>
      </c>
      <c r="C1052" s="27" t="s">
        <v>421</v>
      </c>
      <c r="D1052" s="55">
        <v>0</v>
      </c>
      <c r="E1052" s="55">
        <v>0</v>
      </c>
      <c r="F1052" s="55">
        <f>D1052-E1052</f>
        <v>0</v>
      </c>
      <c r="G1052" s="55">
        <f>IF(E1052&lt;&gt;0, ((D1052-E1052)/E1052)*100, 0)</f>
        <v>0</v>
      </c>
    </row>
    <row r="1053" spans="1:7" customFormat="1" ht="15" x14ac:dyDescent="0.25">
      <c r="D1053" s="47"/>
      <c r="E1053" s="47"/>
      <c r="F1053" s="47"/>
      <c r="G1053" s="47"/>
    </row>
    <row r="1054" spans="1:7" s="29" customFormat="1" ht="12.75" thickBot="1" x14ac:dyDescent="0.25">
      <c r="A1054" s="28" t="s">
        <v>3</v>
      </c>
      <c r="B1054" s="28" t="s">
        <v>3</v>
      </c>
      <c r="C1054" s="28" t="s">
        <v>422</v>
      </c>
      <c r="D1054" s="54">
        <f>SUBTOTAL(9, D1041:D1053)</f>
        <v>45</v>
      </c>
      <c r="E1054" s="54">
        <f>SUBTOTAL(9, E1041:E1053)</f>
        <v>0</v>
      </c>
      <c r="F1054" s="54">
        <f>SUBTOTAL(9, F1041:F1053)</f>
        <v>45</v>
      </c>
      <c r="G1054" s="54">
        <f>IF(E1054&lt;&gt;0, ((D1054-E1054)/E1054)*100, 0)</f>
        <v>0</v>
      </c>
    </row>
    <row r="1055" spans="1:7" customFormat="1" ht="15.75" thickTop="1" x14ac:dyDescent="0.25">
      <c r="D1055" s="48"/>
      <c r="E1055" s="48"/>
      <c r="F1055" s="48"/>
      <c r="G1055" s="48"/>
    </row>
    <row r="1056" spans="1:7" x14ac:dyDescent="0.2">
      <c r="A1056" s="27" t="s">
        <v>250</v>
      </c>
      <c r="B1056" s="27" t="s">
        <v>86</v>
      </c>
      <c r="C1056" s="27" t="s">
        <v>410</v>
      </c>
      <c r="D1056" s="55">
        <v>2249</v>
      </c>
      <c r="E1056" s="55">
        <v>2600</v>
      </c>
      <c r="F1056" s="55">
        <f>D1056-E1056</f>
        <v>-351</v>
      </c>
      <c r="G1056" s="55">
        <f>IF(E1056&lt;&gt;0, ((D1056-E1056)/E1056)*100, 0)</f>
        <v>-13.5</v>
      </c>
    </row>
    <row r="1057" spans="1:7" x14ac:dyDescent="0.2">
      <c r="A1057" s="27" t="s">
        <v>250</v>
      </c>
      <c r="B1057" s="27" t="s">
        <v>86</v>
      </c>
      <c r="C1057" s="27" t="s">
        <v>411</v>
      </c>
      <c r="D1057" s="55">
        <v>31593.08</v>
      </c>
      <c r="E1057" s="55">
        <v>30500</v>
      </c>
      <c r="F1057" s="55">
        <f>D1057-E1057</f>
        <v>1093.0800000000017</v>
      </c>
      <c r="G1057" s="55">
        <f>IF(E1057&lt;&gt;0, ((D1057-E1057)/E1057)*100, 0)</f>
        <v>3.5838688524590219</v>
      </c>
    </row>
    <row r="1058" spans="1:7" x14ac:dyDescent="0.2">
      <c r="A1058" s="27" t="s">
        <v>250</v>
      </c>
      <c r="B1058" s="27" t="s">
        <v>86</v>
      </c>
      <c r="C1058" s="27" t="s">
        <v>412</v>
      </c>
      <c r="D1058" s="55">
        <v>33795.03</v>
      </c>
      <c r="E1058" s="55">
        <v>35800</v>
      </c>
      <c r="F1058" s="55">
        <f>D1058-E1058</f>
        <v>-2004.9700000000012</v>
      </c>
      <c r="G1058" s="55">
        <f>IF(E1058&lt;&gt;0, ((D1058-E1058)/E1058)*100, 0)</f>
        <v>-5.6004748603351988</v>
      </c>
    </row>
    <row r="1059" spans="1:7" x14ac:dyDescent="0.2">
      <c r="A1059" s="27" t="s">
        <v>250</v>
      </c>
      <c r="B1059" s="27" t="s">
        <v>86</v>
      </c>
      <c r="C1059" s="27" t="s">
        <v>413</v>
      </c>
      <c r="D1059" s="55">
        <v>0</v>
      </c>
      <c r="E1059" s="55">
        <v>35800</v>
      </c>
      <c r="F1059" s="55">
        <f>D1059-E1059</f>
        <v>-35800</v>
      </c>
      <c r="G1059" s="55">
        <f>IF(E1059&lt;&gt;0, ((D1059-E1059)/E1059)*100, 0)</f>
        <v>-100</v>
      </c>
    </row>
    <row r="1060" spans="1:7" x14ac:dyDescent="0.2">
      <c r="A1060" s="27" t="s">
        <v>250</v>
      </c>
      <c r="B1060" s="27" t="s">
        <v>86</v>
      </c>
      <c r="C1060" s="27" t="s">
        <v>414</v>
      </c>
      <c r="D1060" s="55">
        <v>0</v>
      </c>
      <c r="E1060" s="55">
        <v>35800</v>
      </c>
      <c r="F1060" s="55">
        <f>D1060-E1060</f>
        <v>-35800</v>
      </c>
      <c r="G1060" s="55">
        <f>IF(E1060&lt;&gt;0, ((D1060-E1060)/E1060)*100, 0)</f>
        <v>-100</v>
      </c>
    </row>
    <row r="1061" spans="1:7" x14ac:dyDescent="0.2">
      <c r="A1061" s="27" t="s">
        <v>250</v>
      </c>
      <c r="B1061" s="27" t="s">
        <v>86</v>
      </c>
      <c r="C1061" s="27" t="s">
        <v>415</v>
      </c>
      <c r="D1061" s="55">
        <v>0</v>
      </c>
      <c r="E1061" s="55">
        <v>35800</v>
      </c>
      <c r="F1061" s="55">
        <f>D1061-E1061</f>
        <v>-35800</v>
      </c>
      <c r="G1061" s="55">
        <f>IF(E1061&lt;&gt;0, ((D1061-E1061)/E1061)*100, 0)</f>
        <v>-100</v>
      </c>
    </row>
    <row r="1062" spans="1:7" x14ac:dyDescent="0.2">
      <c r="A1062" s="27" t="s">
        <v>250</v>
      </c>
      <c r="B1062" s="27" t="s">
        <v>86</v>
      </c>
      <c r="C1062" s="27" t="s">
        <v>416</v>
      </c>
      <c r="D1062" s="55">
        <v>0</v>
      </c>
      <c r="E1062" s="55">
        <v>35800</v>
      </c>
      <c r="F1062" s="55">
        <f>D1062-E1062</f>
        <v>-35800</v>
      </c>
      <c r="G1062" s="55">
        <f>IF(E1062&lt;&gt;0, ((D1062-E1062)/E1062)*100, 0)</f>
        <v>-100</v>
      </c>
    </row>
    <row r="1063" spans="1:7" x14ac:dyDescent="0.2">
      <c r="A1063" s="27" t="s">
        <v>250</v>
      </c>
      <c r="B1063" s="27" t="s">
        <v>86</v>
      </c>
      <c r="C1063" s="27" t="s">
        <v>417</v>
      </c>
      <c r="D1063" s="55">
        <v>0</v>
      </c>
      <c r="E1063" s="55">
        <v>22000</v>
      </c>
      <c r="F1063" s="55">
        <f>D1063-E1063</f>
        <v>-22000</v>
      </c>
      <c r="G1063" s="55">
        <f>IF(E1063&lt;&gt;0, ((D1063-E1063)/E1063)*100, 0)</f>
        <v>-100</v>
      </c>
    </row>
    <row r="1064" spans="1:7" x14ac:dyDescent="0.2">
      <c r="A1064" s="27" t="s">
        <v>250</v>
      </c>
      <c r="B1064" s="27" t="s">
        <v>86</v>
      </c>
      <c r="C1064" s="27" t="s">
        <v>418</v>
      </c>
      <c r="D1064" s="55">
        <v>0</v>
      </c>
      <c r="E1064" s="55">
        <v>8000</v>
      </c>
      <c r="F1064" s="55">
        <f>D1064-E1064</f>
        <v>-8000</v>
      </c>
      <c r="G1064" s="55">
        <f>IF(E1064&lt;&gt;0, ((D1064-E1064)/E1064)*100, 0)</f>
        <v>-100</v>
      </c>
    </row>
    <row r="1065" spans="1:7" x14ac:dyDescent="0.2">
      <c r="A1065" s="27" t="s">
        <v>250</v>
      </c>
      <c r="B1065" s="27" t="s">
        <v>86</v>
      </c>
      <c r="C1065" s="27" t="s">
        <v>419</v>
      </c>
      <c r="D1065" s="55">
        <v>0</v>
      </c>
      <c r="E1065" s="55">
        <v>2900</v>
      </c>
      <c r="F1065" s="55">
        <f>D1065-E1065</f>
        <v>-2900</v>
      </c>
      <c r="G1065" s="55">
        <f>IF(E1065&lt;&gt;0, ((D1065-E1065)/E1065)*100, 0)</f>
        <v>-100</v>
      </c>
    </row>
    <row r="1066" spans="1:7" x14ac:dyDescent="0.2">
      <c r="A1066" s="27" t="s">
        <v>250</v>
      </c>
      <c r="B1066" s="27" t="s">
        <v>86</v>
      </c>
      <c r="C1066" s="27" t="s">
        <v>420</v>
      </c>
      <c r="D1066" s="55">
        <v>0</v>
      </c>
      <c r="E1066" s="55">
        <v>2900</v>
      </c>
      <c r="F1066" s="55">
        <f>D1066-E1066</f>
        <v>-2900</v>
      </c>
      <c r="G1066" s="55">
        <f>IF(E1066&lt;&gt;0, ((D1066-E1066)/E1066)*100, 0)</f>
        <v>-100</v>
      </c>
    </row>
    <row r="1067" spans="1:7" x14ac:dyDescent="0.2">
      <c r="A1067" s="27" t="s">
        <v>250</v>
      </c>
      <c r="B1067" s="27" t="s">
        <v>86</v>
      </c>
      <c r="C1067" s="27" t="s">
        <v>421</v>
      </c>
      <c r="D1067" s="55">
        <v>0</v>
      </c>
      <c r="E1067" s="55">
        <v>2900</v>
      </c>
      <c r="F1067" s="55">
        <f>D1067-E1067</f>
        <v>-2900</v>
      </c>
      <c r="G1067" s="55">
        <f>IF(E1067&lt;&gt;0, ((D1067-E1067)/E1067)*100, 0)</f>
        <v>-100</v>
      </c>
    </row>
    <row r="1068" spans="1:7" customFormat="1" ht="15" x14ac:dyDescent="0.25">
      <c r="D1068" s="47"/>
      <c r="E1068" s="47"/>
      <c r="F1068" s="47"/>
      <c r="G1068" s="47"/>
    </row>
    <row r="1069" spans="1:7" s="29" customFormat="1" ht="12.75" thickBot="1" x14ac:dyDescent="0.25">
      <c r="A1069" s="28" t="s">
        <v>3</v>
      </c>
      <c r="B1069" s="28" t="s">
        <v>3</v>
      </c>
      <c r="C1069" s="28" t="s">
        <v>422</v>
      </c>
      <c r="D1069" s="54">
        <f>SUBTOTAL(9, D1056:D1068)</f>
        <v>67637.11</v>
      </c>
      <c r="E1069" s="54">
        <f>SUBTOTAL(9, E1056:E1068)</f>
        <v>250800</v>
      </c>
      <c r="F1069" s="54">
        <f>SUBTOTAL(9, F1056:F1068)</f>
        <v>-183162.89</v>
      </c>
      <c r="G1069" s="54">
        <f>IF(E1069&lt;&gt;0, ((D1069-E1069)/E1069)*100, 0)</f>
        <v>-73.031455342902717</v>
      </c>
    </row>
    <row r="1070" spans="1:7" customFormat="1" ht="15.75" thickTop="1" x14ac:dyDescent="0.25">
      <c r="D1070" s="48"/>
      <c r="E1070" s="48"/>
      <c r="F1070" s="48"/>
      <c r="G1070" s="48"/>
    </row>
    <row r="1071" spans="1:7" x14ac:dyDescent="0.2">
      <c r="A1071" s="27" t="s">
        <v>251</v>
      </c>
      <c r="B1071" s="27" t="s">
        <v>87</v>
      </c>
      <c r="C1071" s="27" t="s">
        <v>410</v>
      </c>
      <c r="D1071" s="55">
        <v>3051.82</v>
      </c>
      <c r="E1071" s="55">
        <v>2900</v>
      </c>
      <c r="F1071" s="55">
        <f>D1071-E1071</f>
        <v>151.82000000000016</v>
      </c>
      <c r="G1071" s="55">
        <f>IF(E1071&lt;&gt;0, ((D1071-E1071)/E1071)*100, 0)</f>
        <v>5.2351724137931095</v>
      </c>
    </row>
    <row r="1072" spans="1:7" x14ac:dyDescent="0.2">
      <c r="A1072" s="27" t="s">
        <v>251</v>
      </c>
      <c r="B1072" s="27" t="s">
        <v>87</v>
      </c>
      <c r="C1072" s="27" t="s">
        <v>411</v>
      </c>
      <c r="D1072" s="55">
        <v>512.61</v>
      </c>
      <c r="E1072" s="55">
        <v>1000</v>
      </c>
      <c r="F1072" s="55">
        <f>D1072-E1072</f>
        <v>-487.39</v>
      </c>
      <c r="G1072" s="55">
        <f>IF(E1072&lt;&gt;0, ((D1072-E1072)/E1072)*100, 0)</f>
        <v>-48.738999999999997</v>
      </c>
    </row>
    <row r="1073" spans="1:7" x14ac:dyDescent="0.2">
      <c r="A1073" s="27" t="s">
        <v>251</v>
      </c>
      <c r="B1073" s="27" t="s">
        <v>87</v>
      </c>
      <c r="C1073" s="27" t="s">
        <v>412</v>
      </c>
      <c r="D1073" s="55">
        <v>7919.31</v>
      </c>
      <c r="E1073" s="55">
        <v>4200</v>
      </c>
      <c r="F1073" s="55">
        <f>D1073-E1073</f>
        <v>3719.3100000000004</v>
      </c>
      <c r="G1073" s="55">
        <f>IF(E1073&lt;&gt;0, ((D1073-E1073)/E1073)*100, 0)</f>
        <v>88.555000000000007</v>
      </c>
    </row>
    <row r="1074" spans="1:7" x14ac:dyDescent="0.2">
      <c r="A1074" s="27" t="s">
        <v>251</v>
      </c>
      <c r="B1074" s="27" t="s">
        <v>87</v>
      </c>
      <c r="C1074" s="27" t="s">
        <v>413</v>
      </c>
      <c r="D1074" s="55">
        <v>0</v>
      </c>
      <c r="E1074" s="55">
        <v>4200</v>
      </c>
      <c r="F1074" s="55">
        <f>D1074-E1074</f>
        <v>-4200</v>
      </c>
      <c r="G1074" s="55">
        <f>IF(E1074&lt;&gt;0, ((D1074-E1074)/E1074)*100, 0)</f>
        <v>-100</v>
      </c>
    </row>
    <row r="1075" spans="1:7" x14ac:dyDescent="0.2">
      <c r="A1075" s="27" t="s">
        <v>251</v>
      </c>
      <c r="B1075" s="27" t="s">
        <v>87</v>
      </c>
      <c r="C1075" s="27" t="s">
        <v>414</v>
      </c>
      <c r="D1075" s="55">
        <v>0</v>
      </c>
      <c r="E1075" s="55">
        <v>4200</v>
      </c>
      <c r="F1075" s="55">
        <f>D1075-E1075</f>
        <v>-4200</v>
      </c>
      <c r="G1075" s="55">
        <f>IF(E1075&lt;&gt;0, ((D1075-E1075)/E1075)*100, 0)</f>
        <v>-100</v>
      </c>
    </row>
    <row r="1076" spans="1:7" x14ac:dyDescent="0.2">
      <c r="A1076" s="27" t="s">
        <v>251</v>
      </c>
      <c r="B1076" s="27" t="s">
        <v>87</v>
      </c>
      <c r="C1076" s="27" t="s">
        <v>415</v>
      </c>
      <c r="D1076" s="55">
        <v>0</v>
      </c>
      <c r="E1076" s="55">
        <v>4200</v>
      </c>
      <c r="F1076" s="55">
        <f>D1076-E1076</f>
        <v>-4200</v>
      </c>
      <c r="G1076" s="55">
        <f>IF(E1076&lt;&gt;0, ((D1076-E1076)/E1076)*100, 0)</f>
        <v>-100</v>
      </c>
    </row>
    <row r="1077" spans="1:7" x14ac:dyDescent="0.2">
      <c r="A1077" s="27" t="s">
        <v>251</v>
      </c>
      <c r="B1077" s="27" t="s">
        <v>87</v>
      </c>
      <c r="C1077" s="27" t="s">
        <v>416</v>
      </c>
      <c r="D1077" s="55">
        <v>0</v>
      </c>
      <c r="E1077" s="55">
        <v>4200</v>
      </c>
      <c r="F1077" s="55">
        <f>D1077-E1077</f>
        <v>-4200</v>
      </c>
      <c r="G1077" s="55">
        <f>IF(E1077&lt;&gt;0, ((D1077-E1077)/E1077)*100, 0)</f>
        <v>-100</v>
      </c>
    </row>
    <row r="1078" spans="1:7" x14ac:dyDescent="0.2">
      <c r="A1078" s="27" t="s">
        <v>251</v>
      </c>
      <c r="B1078" s="27" t="s">
        <v>87</v>
      </c>
      <c r="C1078" s="27" t="s">
        <v>417</v>
      </c>
      <c r="D1078" s="55">
        <v>0</v>
      </c>
      <c r="E1078" s="55">
        <v>3100</v>
      </c>
      <c r="F1078" s="55">
        <f>D1078-E1078</f>
        <v>-3100</v>
      </c>
      <c r="G1078" s="55">
        <f>IF(E1078&lt;&gt;0, ((D1078-E1078)/E1078)*100, 0)</f>
        <v>-100</v>
      </c>
    </row>
    <row r="1079" spans="1:7" x14ac:dyDescent="0.2">
      <c r="A1079" s="27" t="s">
        <v>251</v>
      </c>
      <c r="B1079" s="27" t="s">
        <v>87</v>
      </c>
      <c r="C1079" s="27" t="s">
        <v>418</v>
      </c>
      <c r="D1079" s="55">
        <v>0</v>
      </c>
      <c r="E1079" s="55">
        <v>3100</v>
      </c>
      <c r="F1079" s="55">
        <f>D1079-E1079</f>
        <v>-3100</v>
      </c>
      <c r="G1079" s="55">
        <f>IF(E1079&lt;&gt;0, ((D1079-E1079)/E1079)*100, 0)</f>
        <v>-100</v>
      </c>
    </row>
    <row r="1080" spans="1:7" x14ac:dyDescent="0.2">
      <c r="A1080" s="27" t="s">
        <v>251</v>
      </c>
      <c r="B1080" s="27" t="s">
        <v>87</v>
      </c>
      <c r="C1080" s="27" t="s">
        <v>419</v>
      </c>
      <c r="D1080" s="55">
        <v>0</v>
      </c>
      <c r="E1080" s="55">
        <v>2000</v>
      </c>
      <c r="F1080" s="55">
        <f>D1080-E1080</f>
        <v>-2000</v>
      </c>
      <c r="G1080" s="55">
        <f>IF(E1080&lt;&gt;0, ((D1080-E1080)/E1080)*100, 0)</f>
        <v>-100</v>
      </c>
    </row>
    <row r="1081" spans="1:7" x14ac:dyDescent="0.2">
      <c r="A1081" s="27" t="s">
        <v>251</v>
      </c>
      <c r="B1081" s="27" t="s">
        <v>87</v>
      </c>
      <c r="C1081" s="27" t="s">
        <v>420</v>
      </c>
      <c r="D1081" s="55">
        <v>0</v>
      </c>
      <c r="E1081" s="55">
        <v>1100</v>
      </c>
      <c r="F1081" s="55">
        <f>D1081-E1081</f>
        <v>-1100</v>
      </c>
      <c r="G1081" s="55">
        <f>IF(E1081&lt;&gt;0, ((D1081-E1081)/E1081)*100, 0)</f>
        <v>-100</v>
      </c>
    </row>
    <row r="1082" spans="1:7" x14ac:dyDescent="0.2">
      <c r="A1082" s="27" t="s">
        <v>251</v>
      </c>
      <c r="B1082" s="27" t="s">
        <v>87</v>
      </c>
      <c r="C1082" s="27" t="s">
        <v>421</v>
      </c>
      <c r="D1082" s="55">
        <v>0</v>
      </c>
      <c r="E1082" s="55">
        <v>1100</v>
      </c>
      <c r="F1082" s="55">
        <f>D1082-E1082</f>
        <v>-1100</v>
      </c>
      <c r="G1082" s="55">
        <f>IF(E1082&lt;&gt;0, ((D1082-E1082)/E1082)*100, 0)</f>
        <v>-100</v>
      </c>
    </row>
    <row r="1083" spans="1:7" customFormat="1" ht="15" x14ac:dyDescent="0.25">
      <c r="D1083" s="47"/>
      <c r="E1083" s="47"/>
      <c r="F1083" s="47"/>
      <c r="G1083" s="47"/>
    </row>
    <row r="1084" spans="1:7" s="29" customFormat="1" ht="12.75" thickBot="1" x14ac:dyDescent="0.25">
      <c r="A1084" s="28" t="s">
        <v>3</v>
      </c>
      <c r="B1084" s="28" t="s">
        <v>3</v>
      </c>
      <c r="C1084" s="28" t="s">
        <v>422</v>
      </c>
      <c r="D1084" s="54">
        <f>SUBTOTAL(9, D1071:D1083)</f>
        <v>11483.740000000002</v>
      </c>
      <c r="E1084" s="54">
        <f>SUBTOTAL(9, E1071:E1083)</f>
        <v>35300</v>
      </c>
      <c r="F1084" s="54">
        <f>SUBTOTAL(9, F1071:F1083)</f>
        <v>-23816.26</v>
      </c>
      <c r="G1084" s="54">
        <f>IF(E1084&lt;&gt;0, ((D1084-E1084)/E1084)*100, 0)</f>
        <v>-67.468158640226633</v>
      </c>
    </row>
    <row r="1085" spans="1:7" customFormat="1" ht="15.75" thickTop="1" x14ac:dyDescent="0.25">
      <c r="D1085" s="48"/>
      <c r="E1085" s="48"/>
      <c r="F1085" s="48"/>
      <c r="G1085" s="48"/>
    </row>
    <row r="1086" spans="1:7" x14ac:dyDescent="0.2">
      <c r="A1086" s="27" t="s">
        <v>252</v>
      </c>
      <c r="B1086" s="27" t="s">
        <v>88</v>
      </c>
      <c r="C1086" s="27" t="s">
        <v>410</v>
      </c>
      <c r="D1086" s="55">
        <v>375.14</v>
      </c>
      <c r="E1086" s="55">
        <v>500</v>
      </c>
      <c r="F1086" s="55">
        <f>D1086-E1086</f>
        <v>-124.86000000000001</v>
      </c>
      <c r="G1086" s="55">
        <f>IF(E1086&lt;&gt;0, ((D1086-E1086)/E1086)*100, 0)</f>
        <v>-24.972000000000001</v>
      </c>
    </row>
    <row r="1087" spans="1:7" x14ac:dyDescent="0.2">
      <c r="A1087" s="27" t="s">
        <v>252</v>
      </c>
      <c r="B1087" s="27" t="s">
        <v>88</v>
      </c>
      <c r="C1087" s="27" t="s">
        <v>411</v>
      </c>
      <c r="D1087" s="55">
        <v>6828.82</v>
      </c>
      <c r="E1087" s="55">
        <v>6100</v>
      </c>
      <c r="F1087" s="55">
        <f>D1087-E1087</f>
        <v>728.81999999999971</v>
      </c>
      <c r="G1087" s="55">
        <f>IF(E1087&lt;&gt;0, ((D1087-E1087)/E1087)*100, 0)</f>
        <v>11.947868852459012</v>
      </c>
    </row>
    <row r="1088" spans="1:7" x14ac:dyDescent="0.2">
      <c r="A1088" s="27" t="s">
        <v>252</v>
      </c>
      <c r="B1088" s="27" t="s">
        <v>88</v>
      </c>
      <c r="C1088" s="27" t="s">
        <v>412</v>
      </c>
      <c r="D1088" s="55">
        <v>1457.43</v>
      </c>
      <c r="E1088" s="55">
        <v>3000</v>
      </c>
      <c r="F1088" s="55">
        <f>D1088-E1088</f>
        <v>-1542.57</v>
      </c>
      <c r="G1088" s="55">
        <f>IF(E1088&lt;&gt;0, ((D1088-E1088)/E1088)*100, 0)</f>
        <v>-51.41899999999999</v>
      </c>
    </row>
    <row r="1089" spans="1:7" x14ac:dyDescent="0.2">
      <c r="A1089" s="27" t="s">
        <v>252</v>
      </c>
      <c r="B1089" s="27" t="s">
        <v>88</v>
      </c>
      <c r="C1089" s="27" t="s">
        <v>413</v>
      </c>
      <c r="D1089" s="55">
        <v>0</v>
      </c>
      <c r="E1089" s="55">
        <v>3400</v>
      </c>
      <c r="F1089" s="55">
        <f>D1089-E1089</f>
        <v>-3400</v>
      </c>
      <c r="G1089" s="55">
        <f>IF(E1089&lt;&gt;0, ((D1089-E1089)/E1089)*100, 0)</f>
        <v>-100</v>
      </c>
    </row>
    <row r="1090" spans="1:7" x14ac:dyDescent="0.2">
      <c r="A1090" s="27" t="s">
        <v>252</v>
      </c>
      <c r="B1090" s="27" t="s">
        <v>88</v>
      </c>
      <c r="C1090" s="27" t="s">
        <v>414</v>
      </c>
      <c r="D1090" s="55">
        <v>0</v>
      </c>
      <c r="E1090" s="55">
        <v>3400</v>
      </c>
      <c r="F1090" s="55">
        <f>D1090-E1090</f>
        <v>-3400</v>
      </c>
      <c r="G1090" s="55">
        <f>IF(E1090&lt;&gt;0, ((D1090-E1090)/E1090)*100, 0)</f>
        <v>-100</v>
      </c>
    </row>
    <row r="1091" spans="1:7" x14ac:dyDescent="0.2">
      <c r="A1091" s="27" t="s">
        <v>252</v>
      </c>
      <c r="B1091" s="27" t="s">
        <v>88</v>
      </c>
      <c r="C1091" s="27" t="s">
        <v>415</v>
      </c>
      <c r="D1091" s="55">
        <v>0</v>
      </c>
      <c r="E1091" s="55">
        <v>3400</v>
      </c>
      <c r="F1091" s="55">
        <f>D1091-E1091</f>
        <v>-3400</v>
      </c>
      <c r="G1091" s="55">
        <f>IF(E1091&lt;&gt;0, ((D1091-E1091)/E1091)*100, 0)</f>
        <v>-100</v>
      </c>
    </row>
    <row r="1092" spans="1:7" x14ac:dyDescent="0.2">
      <c r="A1092" s="27" t="s">
        <v>252</v>
      </c>
      <c r="B1092" s="27" t="s">
        <v>88</v>
      </c>
      <c r="C1092" s="27" t="s">
        <v>416</v>
      </c>
      <c r="D1092" s="55">
        <v>0</v>
      </c>
      <c r="E1092" s="55">
        <v>3000</v>
      </c>
      <c r="F1092" s="55">
        <f>D1092-E1092</f>
        <v>-3000</v>
      </c>
      <c r="G1092" s="55">
        <f>IF(E1092&lt;&gt;0, ((D1092-E1092)/E1092)*100, 0)</f>
        <v>-100</v>
      </c>
    </row>
    <row r="1093" spans="1:7" x14ac:dyDescent="0.2">
      <c r="A1093" s="27" t="s">
        <v>252</v>
      </c>
      <c r="B1093" s="27" t="s">
        <v>88</v>
      </c>
      <c r="C1093" s="27" t="s">
        <v>417</v>
      </c>
      <c r="D1093" s="55">
        <v>0</v>
      </c>
      <c r="E1093" s="55">
        <v>1200</v>
      </c>
      <c r="F1093" s="55">
        <f>D1093-E1093</f>
        <v>-1200</v>
      </c>
      <c r="G1093" s="55">
        <f>IF(E1093&lt;&gt;0, ((D1093-E1093)/E1093)*100, 0)</f>
        <v>-100</v>
      </c>
    </row>
    <row r="1094" spans="1:7" x14ac:dyDescent="0.2">
      <c r="A1094" s="27" t="s">
        <v>252</v>
      </c>
      <c r="B1094" s="27" t="s">
        <v>88</v>
      </c>
      <c r="C1094" s="27" t="s">
        <v>418</v>
      </c>
      <c r="D1094" s="55">
        <v>0</v>
      </c>
      <c r="E1094" s="55">
        <v>800</v>
      </c>
      <c r="F1094" s="55">
        <f>D1094-E1094</f>
        <v>-800</v>
      </c>
      <c r="G1094" s="55">
        <f>IF(E1094&lt;&gt;0, ((D1094-E1094)/E1094)*100, 0)</f>
        <v>-100</v>
      </c>
    </row>
    <row r="1095" spans="1:7" x14ac:dyDescent="0.2">
      <c r="A1095" s="27" t="s">
        <v>252</v>
      </c>
      <c r="B1095" s="27" t="s">
        <v>88</v>
      </c>
      <c r="C1095" s="27" t="s">
        <v>419</v>
      </c>
      <c r="D1095" s="55">
        <v>0</v>
      </c>
      <c r="E1095" s="55">
        <v>800</v>
      </c>
      <c r="F1095" s="55">
        <f>D1095-E1095</f>
        <v>-800</v>
      </c>
      <c r="G1095" s="55">
        <f>IF(E1095&lt;&gt;0, ((D1095-E1095)/E1095)*100, 0)</f>
        <v>-100</v>
      </c>
    </row>
    <row r="1096" spans="1:7" x14ac:dyDescent="0.2">
      <c r="A1096" s="27" t="s">
        <v>252</v>
      </c>
      <c r="B1096" s="27" t="s">
        <v>88</v>
      </c>
      <c r="C1096" s="27" t="s">
        <v>420</v>
      </c>
      <c r="D1096" s="55">
        <v>0</v>
      </c>
      <c r="E1096" s="55">
        <v>350</v>
      </c>
      <c r="F1096" s="55">
        <f>D1096-E1096</f>
        <v>-350</v>
      </c>
      <c r="G1096" s="55">
        <f>IF(E1096&lt;&gt;0, ((D1096-E1096)/E1096)*100, 0)</f>
        <v>-100</v>
      </c>
    </row>
    <row r="1097" spans="1:7" x14ac:dyDescent="0.2">
      <c r="A1097" s="27" t="s">
        <v>252</v>
      </c>
      <c r="B1097" s="27" t="s">
        <v>88</v>
      </c>
      <c r="C1097" s="27" t="s">
        <v>421</v>
      </c>
      <c r="D1097" s="55">
        <v>0</v>
      </c>
      <c r="E1097" s="55">
        <v>350</v>
      </c>
      <c r="F1097" s="55">
        <f>D1097-E1097</f>
        <v>-350</v>
      </c>
      <c r="G1097" s="55">
        <f>IF(E1097&lt;&gt;0, ((D1097-E1097)/E1097)*100, 0)</f>
        <v>-100</v>
      </c>
    </row>
    <row r="1098" spans="1:7" customFormat="1" ht="15" x14ac:dyDescent="0.25">
      <c r="D1098" s="47"/>
      <c r="E1098" s="47"/>
      <c r="F1098" s="47"/>
      <c r="G1098" s="47"/>
    </row>
    <row r="1099" spans="1:7" s="29" customFormat="1" ht="12.75" thickBot="1" x14ac:dyDescent="0.25">
      <c r="A1099" s="28" t="s">
        <v>3</v>
      </c>
      <c r="B1099" s="28" t="s">
        <v>3</v>
      </c>
      <c r="C1099" s="28" t="s">
        <v>422</v>
      </c>
      <c r="D1099" s="54">
        <f>SUBTOTAL(9, D1086:D1098)</f>
        <v>8661.39</v>
      </c>
      <c r="E1099" s="54">
        <f>SUBTOTAL(9, E1086:E1098)</f>
        <v>26300</v>
      </c>
      <c r="F1099" s="54">
        <f>SUBTOTAL(9, F1086:F1098)</f>
        <v>-17638.61</v>
      </c>
      <c r="G1099" s="54">
        <f>IF(E1099&lt;&gt;0, ((D1099-E1099)/E1099)*100, 0)</f>
        <v>-67.06695817490494</v>
      </c>
    </row>
    <row r="1100" spans="1:7" customFormat="1" ht="15.75" thickTop="1" x14ac:dyDescent="0.25">
      <c r="D1100" s="48"/>
      <c r="E1100" s="48"/>
      <c r="F1100" s="48"/>
      <c r="G1100" s="48"/>
    </row>
    <row r="1101" spans="1:7" x14ac:dyDescent="0.2">
      <c r="A1101" s="27" t="s">
        <v>253</v>
      </c>
      <c r="B1101" s="27" t="s">
        <v>89</v>
      </c>
      <c r="C1101" s="27" t="s">
        <v>410</v>
      </c>
      <c r="D1101" s="55">
        <v>712.98</v>
      </c>
      <c r="E1101" s="55">
        <v>700</v>
      </c>
      <c r="F1101" s="55">
        <f>D1101-E1101</f>
        <v>12.980000000000018</v>
      </c>
      <c r="G1101" s="55">
        <f>IF(E1101&lt;&gt;0, ((D1101-E1101)/E1101)*100, 0)</f>
        <v>1.854285714285717</v>
      </c>
    </row>
    <row r="1102" spans="1:7" x14ac:dyDescent="0.2">
      <c r="A1102" s="27" t="s">
        <v>253</v>
      </c>
      <c r="B1102" s="27" t="s">
        <v>89</v>
      </c>
      <c r="C1102" s="27" t="s">
        <v>411</v>
      </c>
      <c r="D1102" s="55">
        <v>7714.55</v>
      </c>
      <c r="E1102" s="55">
        <v>6900</v>
      </c>
      <c r="F1102" s="55">
        <f>D1102-E1102</f>
        <v>814.55000000000018</v>
      </c>
      <c r="G1102" s="55">
        <f>IF(E1102&lt;&gt;0, ((D1102-E1102)/E1102)*100, 0)</f>
        <v>11.805072463768118</v>
      </c>
    </row>
    <row r="1103" spans="1:7" x14ac:dyDescent="0.2">
      <c r="A1103" s="27" t="s">
        <v>253</v>
      </c>
      <c r="B1103" s="27" t="s">
        <v>89</v>
      </c>
      <c r="C1103" s="27" t="s">
        <v>412</v>
      </c>
      <c r="D1103" s="55">
        <v>724.92</v>
      </c>
      <c r="E1103" s="55">
        <v>4100</v>
      </c>
      <c r="F1103" s="55">
        <f>D1103-E1103</f>
        <v>-3375.08</v>
      </c>
      <c r="G1103" s="55">
        <f>IF(E1103&lt;&gt;0, ((D1103-E1103)/E1103)*100, 0)</f>
        <v>-82.319024390243897</v>
      </c>
    </row>
    <row r="1104" spans="1:7" x14ac:dyDescent="0.2">
      <c r="A1104" s="27" t="s">
        <v>253</v>
      </c>
      <c r="B1104" s="27" t="s">
        <v>89</v>
      </c>
      <c r="C1104" s="27" t="s">
        <v>413</v>
      </c>
      <c r="D1104" s="55">
        <v>0</v>
      </c>
      <c r="E1104" s="55">
        <v>4100</v>
      </c>
      <c r="F1104" s="55">
        <f>D1104-E1104</f>
        <v>-4100</v>
      </c>
      <c r="G1104" s="55">
        <f>IF(E1104&lt;&gt;0, ((D1104-E1104)/E1104)*100, 0)</f>
        <v>-100</v>
      </c>
    </row>
    <row r="1105" spans="1:7" x14ac:dyDescent="0.2">
      <c r="A1105" s="27" t="s">
        <v>253</v>
      </c>
      <c r="B1105" s="27" t="s">
        <v>89</v>
      </c>
      <c r="C1105" s="27" t="s">
        <v>414</v>
      </c>
      <c r="D1105" s="55">
        <v>0</v>
      </c>
      <c r="E1105" s="55">
        <v>4100</v>
      </c>
      <c r="F1105" s="55">
        <f>D1105-E1105</f>
        <v>-4100</v>
      </c>
      <c r="G1105" s="55">
        <f>IF(E1105&lt;&gt;0, ((D1105-E1105)/E1105)*100, 0)</f>
        <v>-100</v>
      </c>
    </row>
    <row r="1106" spans="1:7" x14ac:dyDescent="0.2">
      <c r="A1106" s="27" t="s">
        <v>253</v>
      </c>
      <c r="B1106" s="27" t="s">
        <v>89</v>
      </c>
      <c r="C1106" s="27" t="s">
        <v>415</v>
      </c>
      <c r="D1106" s="55">
        <v>0</v>
      </c>
      <c r="E1106" s="55">
        <v>2900</v>
      </c>
      <c r="F1106" s="55">
        <f>D1106-E1106</f>
        <v>-2900</v>
      </c>
      <c r="G1106" s="55">
        <f>IF(E1106&lt;&gt;0, ((D1106-E1106)/E1106)*100, 0)</f>
        <v>-100</v>
      </c>
    </row>
    <row r="1107" spans="1:7" x14ac:dyDescent="0.2">
      <c r="A1107" s="27" t="s">
        <v>253</v>
      </c>
      <c r="B1107" s="27" t="s">
        <v>89</v>
      </c>
      <c r="C1107" s="27" t="s">
        <v>416</v>
      </c>
      <c r="D1107" s="55">
        <v>0</v>
      </c>
      <c r="E1107" s="55">
        <v>2900</v>
      </c>
      <c r="F1107" s="55">
        <f>D1107-E1107</f>
        <v>-2900</v>
      </c>
      <c r="G1107" s="55">
        <f>IF(E1107&lt;&gt;0, ((D1107-E1107)/E1107)*100, 0)</f>
        <v>-100</v>
      </c>
    </row>
    <row r="1108" spans="1:7" x14ac:dyDescent="0.2">
      <c r="A1108" s="27" t="s">
        <v>253</v>
      </c>
      <c r="B1108" s="27" t="s">
        <v>89</v>
      </c>
      <c r="C1108" s="27" t="s">
        <v>417</v>
      </c>
      <c r="D1108" s="55">
        <v>0</v>
      </c>
      <c r="E1108" s="55">
        <v>2000</v>
      </c>
      <c r="F1108" s="55">
        <f>D1108-E1108</f>
        <v>-2000</v>
      </c>
      <c r="G1108" s="55">
        <f>IF(E1108&lt;&gt;0, ((D1108-E1108)/E1108)*100, 0)</f>
        <v>-100</v>
      </c>
    </row>
    <row r="1109" spans="1:7" x14ac:dyDescent="0.2">
      <c r="A1109" s="27" t="s">
        <v>253</v>
      </c>
      <c r="B1109" s="27" t="s">
        <v>89</v>
      </c>
      <c r="C1109" s="27" t="s">
        <v>418</v>
      </c>
      <c r="D1109" s="55">
        <v>0</v>
      </c>
      <c r="E1109" s="55">
        <v>1700</v>
      </c>
      <c r="F1109" s="55">
        <f>D1109-E1109</f>
        <v>-1700</v>
      </c>
      <c r="G1109" s="55">
        <f>IF(E1109&lt;&gt;0, ((D1109-E1109)/E1109)*100, 0)</f>
        <v>-100</v>
      </c>
    </row>
    <row r="1110" spans="1:7" x14ac:dyDescent="0.2">
      <c r="A1110" s="27" t="s">
        <v>253</v>
      </c>
      <c r="B1110" s="27" t="s">
        <v>89</v>
      </c>
      <c r="C1110" s="27" t="s">
        <v>419</v>
      </c>
      <c r="D1110" s="55">
        <v>0</v>
      </c>
      <c r="E1110" s="55">
        <v>1100</v>
      </c>
      <c r="F1110" s="55">
        <f>D1110-E1110</f>
        <v>-1100</v>
      </c>
      <c r="G1110" s="55">
        <f>IF(E1110&lt;&gt;0, ((D1110-E1110)/E1110)*100, 0)</f>
        <v>-100</v>
      </c>
    </row>
    <row r="1111" spans="1:7" x14ac:dyDescent="0.2">
      <c r="A1111" s="27" t="s">
        <v>253</v>
      </c>
      <c r="B1111" s="27" t="s">
        <v>89</v>
      </c>
      <c r="C1111" s="27" t="s">
        <v>420</v>
      </c>
      <c r="D1111" s="55">
        <v>0</v>
      </c>
      <c r="E1111" s="55">
        <v>700</v>
      </c>
      <c r="F1111" s="55">
        <f>D1111-E1111</f>
        <v>-700</v>
      </c>
      <c r="G1111" s="55">
        <f>IF(E1111&lt;&gt;0, ((D1111-E1111)/E1111)*100, 0)</f>
        <v>-100</v>
      </c>
    </row>
    <row r="1112" spans="1:7" x14ac:dyDescent="0.2">
      <c r="A1112" s="27" t="s">
        <v>253</v>
      </c>
      <c r="B1112" s="27" t="s">
        <v>89</v>
      </c>
      <c r="C1112" s="27" t="s">
        <v>421</v>
      </c>
      <c r="D1112" s="55">
        <v>0</v>
      </c>
      <c r="E1112" s="55">
        <v>580</v>
      </c>
      <c r="F1112" s="55">
        <f>D1112-E1112</f>
        <v>-580</v>
      </c>
      <c r="G1112" s="55">
        <f>IF(E1112&lt;&gt;0, ((D1112-E1112)/E1112)*100, 0)</f>
        <v>-100</v>
      </c>
    </row>
    <row r="1113" spans="1:7" customFormat="1" ht="15" x14ac:dyDescent="0.25">
      <c r="D1113" s="47"/>
      <c r="E1113" s="47"/>
      <c r="F1113" s="47"/>
      <c r="G1113" s="47"/>
    </row>
    <row r="1114" spans="1:7" s="29" customFormat="1" ht="12.75" thickBot="1" x14ac:dyDescent="0.25">
      <c r="A1114" s="28" t="s">
        <v>3</v>
      </c>
      <c r="B1114" s="28" t="s">
        <v>3</v>
      </c>
      <c r="C1114" s="28" t="s">
        <v>422</v>
      </c>
      <c r="D1114" s="54">
        <f>SUBTOTAL(9, D1101:D1113)</f>
        <v>9152.4500000000007</v>
      </c>
      <c r="E1114" s="54">
        <f>SUBTOTAL(9, E1101:E1113)</f>
        <v>31780</v>
      </c>
      <c r="F1114" s="54">
        <f>SUBTOTAL(9, F1101:F1113)</f>
        <v>-22627.55</v>
      </c>
      <c r="G1114" s="54">
        <f>IF(E1114&lt;&gt;0, ((D1114-E1114)/E1114)*100, 0)</f>
        <v>-71.200597860289477</v>
      </c>
    </row>
    <row r="1115" spans="1:7" customFormat="1" ht="15.75" thickTop="1" x14ac:dyDescent="0.25">
      <c r="D1115" s="48"/>
      <c r="E1115" s="48"/>
      <c r="F1115" s="48"/>
      <c r="G1115" s="48"/>
    </row>
    <row r="1116" spans="1:7" x14ac:dyDescent="0.2">
      <c r="A1116" s="27" t="s">
        <v>254</v>
      </c>
      <c r="B1116" s="27" t="s">
        <v>255</v>
      </c>
      <c r="C1116" s="27" t="s">
        <v>410</v>
      </c>
      <c r="D1116" s="55">
        <v>0</v>
      </c>
      <c r="E1116" s="55">
        <v>0</v>
      </c>
      <c r="F1116" s="55">
        <f>D1116-E1116</f>
        <v>0</v>
      </c>
      <c r="G1116" s="55">
        <f>IF(E1116&lt;&gt;0, ((D1116-E1116)/E1116)*100, 0)</f>
        <v>0</v>
      </c>
    </row>
    <row r="1117" spans="1:7" x14ac:dyDescent="0.2">
      <c r="A1117" s="27" t="s">
        <v>254</v>
      </c>
      <c r="B1117" s="27" t="s">
        <v>255</v>
      </c>
      <c r="C1117" s="27" t="s">
        <v>411</v>
      </c>
      <c r="D1117" s="55">
        <v>0</v>
      </c>
      <c r="E1117" s="55">
        <v>0</v>
      </c>
      <c r="F1117" s="55">
        <f>D1117-E1117</f>
        <v>0</v>
      </c>
      <c r="G1117" s="55">
        <f>IF(E1117&lt;&gt;0, ((D1117-E1117)/E1117)*100, 0)</f>
        <v>0</v>
      </c>
    </row>
    <row r="1118" spans="1:7" x14ac:dyDescent="0.2">
      <c r="A1118" s="27" t="s">
        <v>254</v>
      </c>
      <c r="B1118" s="27" t="s">
        <v>255</v>
      </c>
      <c r="C1118" s="27" t="s">
        <v>412</v>
      </c>
      <c r="D1118" s="55">
        <v>0</v>
      </c>
      <c r="E1118" s="55">
        <v>0</v>
      </c>
      <c r="F1118" s="55">
        <f>D1118-E1118</f>
        <v>0</v>
      </c>
      <c r="G1118" s="55">
        <f>IF(E1118&lt;&gt;0, ((D1118-E1118)/E1118)*100, 0)</f>
        <v>0</v>
      </c>
    </row>
    <row r="1119" spans="1:7" x14ac:dyDescent="0.2">
      <c r="A1119" s="27" t="s">
        <v>254</v>
      </c>
      <c r="B1119" s="27" t="s">
        <v>255</v>
      </c>
      <c r="C1119" s="27" t="s">
        <v>413</v>
      </c>
      <c r="D1119" s="55">
        <v>0</v>
      </c>
      <c r="E1119" s="55">
        <v>0</v>
      </c>
      <c r="F1119" s="55">
        <f>D1119-E1119</f>
        <v>0</v>
      </c>
      <c r="G1119" s="55">
        <f>IF(E1119&lt;&gt;0, ((D1119-E1119)/E1119)*100, 0)</f>
        <v>0</v>
      </c>
    </row>
    <row r="1120" spans="1:7" x14ac:dyDescent="0.2">
      <c r="A1120" s="27" t="s">
        <v>254</v>
      </c>
      <c r="B1120" s="27" t="s">
        <v>255</v>
      </c>
      <c r="C1120" s="27" t="s">
        <v>414</v>
      </c>
      <c r="D1120" s="55">
        <v>0</v>
      </c>
      <c r="E1120" s="55">
        <v>0</v>
      </c>
      <c r="F1120" s="55">
        <f>D1120-E1120</f>
        <v>0</v>
      </c>
      <c r="G1120" s="55">
        <f>IF(E1120&lt;&gt;0, ((D1120-E1120)/E1120)*100, 0)</f>
        <v>0</v>
      </c>
    </row>
    <row r="1121" spans="1:7" x14ac:dyDescent="0.2">
      <c r="A1121" s="27" t="s">
        <v>254</v>
      </c>
      <c r="B1121" s="27" t="s">
        <v>255</v>
      </c>
      <c r="C1121" s="27" t="s">
        <v>415</v>
      </c>
      <c r="D1121" s="55">
        <v>0</v>
      </c>
      <c r="E1121" s="55">
        <v>0</v>
      </c>
      <c r="F1121" s="55">
        <f>D1121-E1121</f>
        <v>0</v>
      </c>
      <c r="G1121" s="55">
        <f>IF(E1121&lt;&gt;0, ((D1121-E1121)/E1121)*100, 0)</f>
        <v>0</v>
      </c>
    </row>
    <row r="1122" spans="1:7" x14ac:dyDescent="0.2">
      <c r="A1122" s="27" t="s">
        <v>254</v>
      </c>
      <c r="B1122" s="27" t="s">
        <v>255</v>
      </c>
      <c r="C1122" s="27" t="s">
        <v>416</v>
      </c>
      <c r="D1122" s="55">
        <v>0</v>
      </c>
      <c r="E1122" s="55">
        <v>0</v>
      </c>
      <c r="F1122" s="55">
        <f>D1122-E1122</f>
        <v>0</v>
      </c>
      <c r="G1122" s="55">
        <f>IF(E1122&lt;&gt;0, ((D1122-E1122)/E1122)*100, 0)</f>
        <v>0</v>
      </c>
    </row>
    <row r="1123" spans="1:7" x14ac:dyDescent="0.2">
      <c r="A1123" s="27" t="s">
        <v>254</v>
      </c>
      <c r="B1123" s="27" t="s">
        <v>255</v>
      </c>
      <c r="C1123" s="27" t="s">
        <v>417</v>
      </c>
      <c r="D1123" s="55">
        <v>0</v>
      </c>
      <c r="E1123" s="55">
        <v>0</v>
      </c>
      <c r="F1123" s="55">
        <f>D1123-E1123</f>
        <v>0</v>
      </c>
      <c r="G1123" s="55">
        <f>IF(E1123&lt;&gt;0, ((D1123-E1123)/E1123)*100, 0)</f>
        <v>0</v>
      </c>
    </row>
    <row r="1124" spans="1:7" x14ac:dyDescent="0.2">
      <c r="A1124" s="27" t="s">
        <v>254</v>
      </c>
      <c r="B1124" s="27" t="s">
        <v>255</v>
      </c>
      <c r="C1124" s="27" t="s">
        <v>418</v>
      </c>
      <c r="D1124" s="55">
        <v>0</v>
      </c>
      <c r="E1124" s="55">
        <v>0</v>
      </c>
      <c r="F1124" s="55">
        <f>D1124-E1124</f>
        <v>0</v>
      </c>
      <c r="G1124" s="55">
        <f>IF(E1124&lt;&gt;0, ((D1124-E1124)/E1124)*100, 0)</f>
        <v>0</v>
      </c>
    </row>
    <row r="1125" spans="1:7" x14ac:dyDescent="0.2">
      <c r="A1125" s="27" t="s">
        <v>254</v>
      </c>
      <c r="B1125" s="27" t="s">
        <v>255</v>
      </c>
      <c r="C1125" s="27" t="s">
        <v>419</v>
      </c>
      <c r="D1125" s="55">
        <v>0</v>
      </c>
      <c r="E1125" s="55">
        <v>0</v>
      </c>
      <c r="F1125" s="55">
        <f>D1125-E1125</f>
        <v>0</v>
      </c>
      <c r="G1125" s="55">
        <f>IF(E1125&lt;&gt;0, ((D1125-E1125)/E1125)*100, 0)</f>
        <v>0</v>
      </c>
    </row>
    <row r="1126" spans="1:7" x14ac:dyDescent="0.2">
      <c r="A1126" s="27" t="s">
        <v>254</v>
      </c>
      <c r="B1126" s="27" t="s">
        <v>255</v>
      </c>
      <c r="C1126" s="27" t="s">
        <v>420</v>
      </c>
      <c r="D1126" s="55">
        <v>0</v>
      </c>
      <c r="E1126" s="55">
        <v>0</v>
      </c>
      <c r="F1126" s="55">
        <f>D1126-E1126</f>
        <v>0</v>
      </c>
      <c r="G1126" s="55">
        <f>IF(E1126&lt;&gt;0, ((D1126-E1126)/E1126)*100, 0)</f>
        <v>0</v>
      </c>
    </row>
    <row r="1127" spans="1:7" x14ac:dyDescent="0.2">
      <c r="A1127" s="27" t="s">
        <v>254</v>
      </c>
      <c r="B1127" s="27" t="s">
        <v>255</v>
      </c>
      <c r="C1127" s="27" t="s">
        <v>421</v>
      </c>
      <c r="D1127" s="55">
        <v>0</v>
      </c>
      <c r="E1127" s="55">
        <v>0</v>
      </c>
      <c r="F1127" s="55">
        <f>D1127-E1127</f>
        <v>0</v>
      </c>
      <c r="G1127" s="55">
        <f>IF(E1127&lt;&gt;0, ((D1127-E1127)/E1127)*100, 0)</f>
        <v>0</v>
      </c>
    </row>
    <row r="1128" spans="1:7" customFormat="1" ht="15" x14ac:dyDescent="0.25">
      <c r="D1128" s="47"/>
      <c r="E1128" s="47"/>
      <c r="F1128" s="47"/>
      <c r="G1128" s="47"/>
    </row>
    <row r="1129" spans="1:7" s="29" customFormat="1" ht="12.75" thickBot="1" x14ac:dyDescent="0.25">
      <c r="A1129" s="28" t="s">
        <v>3</v>
      </c>
      <c r="B1129" s="28" t="s">
        <v>3</v>
      </c>
      <c r="C1129" s="28" t="s">
        <v>422</v>
      </c>
      <c r="D1129" s="54">
        <f>SUBTOTAL(9, D1116:D1128)</f>
        <v>0</v>
      </c>
      <c r="E1129" s="54">
        <f>SUBTOTAL(9, E1116:E1128)</f>
        <v>0</v>
      </c>
      <c r="F1129" s="54">
        <f>SUBTOTAL(9, F1116:F1128)</f>
        <v>0</v>
      </c>
      <c r="G1129" s="54">
        <f>IF(E1129&lt;&gt;0, ((D1129-E1129)/E1129)*100, 0)</f>
        <v>0</v>
      </c>
    </row>
    <row r="1130" spans="1:7" customFormat="1" ht="15.75" thickTop="1" x14ac:dyDescent="0.25">
      <c r="D1130" s="48"/>
      <c r="E1130" s="48"/>
      <c r="F1130" s="48"/>
      <c r="G1130" s="48"/>
    </row>
    <row r="1131" spans="1:7" x14ac:dyDescent="0.2">
      <c r="A1131" s="27" t="s">
        <v>256</v>
      </c>
      <c r="B1131" s="27" t="s">
        <v>257</v>
      </c>
      <c r="C1131" s="27" t="s">
        <v>410</v>
      </c>
      <c r="D1131" s="55">
        <v>0</v>
      </c>
      <c r="E1131" s="55">
        <v>0</v>
      </c>
      <c r="F1131" s="55">
        <f>D1131-E1131</f>
        <v>0</v>
      </c>
      <c r="G1131" s="55">
        <f>IF(E1131&lt;&gt;0, ((D1131-E1131)/E1131)*100, 0)</f>
        <v>0</v>
      </c>
    </row>
    <row r="1132" spans="1:7" x14ac:dyDescent="0.2">
      <c r="A1132" s="27" t="s">
        <v>256</v>
      </c>
      <c r="B1132" s="27" t="s">
        <v>257</v>
      </c>
      <c r="C1132" s="27" t="s">
        <v>411</v>
      </c>
      <c r="D1132" s="55">
        <v>0</v>
      </c>
      <c r="E1132" s="55">
        <v>0</v>
      </c>
      <c r="F1132" s="55">
        <f>D1132-E1132</f>
        <v>0</v>
      </c>
      <c r="G1132" s="55">
        <f>IF(E1132&lt;&gt;0, ((D1132-E1132)/E1132)*100, 0)</f>
        <v>0</v>
      </c>
    </row>
    <row r="1133" spans="1:7" x14ac:dyDescent="0.2">
      <c r="A1133" s="27" t="s">
        <v>256</v>
      </c>
      <c r="B1133" s="27" t="s">
        <v>257</v>
      </c>
      <c r="C1133" s="27" t="s">
        <v>412</v>
      </c>
      <c r="D1133" s="55">
        <v>0</v>
      </c>
      <c r="E1133" s="55">
        <v>0</v>
      </c>
      <c r="F1133" s="55">
        <f>D1133-E1133</f>
        <v>0</v>
      </c>
      <c r="G1133" s="55">
        <f>IF(E1133&lt;&gt;0, ((D1133-E1133)/E1133)*100, 0)</f>
        <v>0</v>
      </c>
    </row>
    <row r="1134" spans="1:7" x14ac:dyDescent="0.2">
      <c r="A1134" s="27" t="s">
        <v>256</v>
      </c>
      <c r="B1134" s="27" t="s">
        <v>257</v>
      </c>
      <c r="C1134" s="27" t="s">
        <v>413</v>
      </c>
      <c r="D1134" s="55">
        <v>0</v>
      </c>
      <c r="E1134" s="55">
        <v>0</v>
      </c>
      <c r="F1134" s="55">
        <f>D1134-E1134</f>
        <v>0</v>
      </c>
      <c r="G1134" s="55">
        <f>IF(E1134&lt;&gt;0, ((D1134-E1134)/E1134)*100, 0)</f>
        <v>0</v>
      </c>
    </row>
    <row r="1135" spans="1:7" x14ac:dyDescent="0.2">
      <c r="A1135" s="27" t="s">
        <v>256</v>
      </c>
      <c r="B1135" s="27" t="s">
        <v>257</v>
      </c>
      <c r="C1135" s="27" t="s">
        <v>414</v>
      </c>
      <c r="D1135" s="55">
        <v>0</v>
      </c>
      <c r="E1135" s="55">
        <v>0</v>
      </c>
      <c r="F1135" s="55">
        <f>D1135-E1135</f>
        <v>0</v>
      </c>
      <c r="G1135" s="55">
        <f>IF(E1135&lt;&gt;0, ((D1135-E1135)/E1135)*100, 0)</f>
        <v>0</v>
      </c>
    </row>
    <row r="1136" spans="1:7" x14ac:dyDescent="0.2">
      <c r="A1136" s="27" t="s">
        <v>256</v>
      </c>
      <c r="B1136" s="27" t="s">
        <v>257</v>
      </c>
      <c r="C1136" s="27" t="s">
        <v>415</v>
      </c>
      <c r="D1136" s="55">
        <v>0</v>
      </c>
      <c r="E1136" s="55">
        <v>0</v>
      </c>
      <c r="F1136" s="55">
        <f>D1136-E1136</f>
        <v>0</v>
      </c>
      <c r="G1136" s="55">
        <f>IF(E1136&lt;&gt;0, ((D1136-E1136)/E1136)*100, 0)</f>
        <v>0</v>
      </c>
    </row>
    <row r="1137" spans="1:7" x14ac:dyDescent="0.2">
      <c r="A1137" s="27" t="s">
        <v>256</v>
      </c>
      <c r="B1137" s="27" t="s">
        <v>257</v>
      </c>
      <c r="C1137" s="27" t="s">
        <v>416</v>
      </c>
      <c r="D1137" s="55">
        <v>0</v>
      </c>
      <c r="E1137" s="55">
        <v>0</v>
      </c>
      <c r="F1137" s="55">
        <f>D1137-E1137</f>
        <v>0</v>
      </c>
      <c r="G1137" s="55">
        <f>IF(E1137&lt;&gt;0, ((D1137-E1137)/E1137)*100, 0)</f>
        <v>0</v>
      </c>
    </row>
    <row r="1138" spans="1:7" x14ac:dyDescent="0.2">
      <c r="A1138" s="27" t="s">
        <v>256</v>
      </c>
      <c r="B1138" s="27" t="s">
        <v>257</v>
      </c>
      <c r="C1138" s="27" t="s">
        <v>417</v>
      </c>
      <c r="D1138" s="55">
        <v>0</v>
      </c>
      <c r="E1138" s="55">
        <v>0</v>
      </c>
      <c r="F1138" s="55">
        <f>D1138-E1138</f>
        <v>0</v>
      </c>
      <c r="G1138" s="55">
        <f>IF(E1138&lt;&gt;0, ((D1138-E1138)/E1138)*100, 0)</f>
        <v>0</v>
      </c>
    </row>
    <row r="1139" spans="1:7" x14ac:dyDescent="0.2">
      <c r="A1139" s="27" t="s">
        <v>256</v>
      </c>
      <c r="B1139" s="27" t="s">
        <v>257</v>
      </c>
      <c r="C1139" s="27" t="s">
        <v>418</v>
      </c>
      <c r="D1139" s="55">
        <v>0</v>
      </c>
      <c r="E1139" s="55">
        <v>0</v>
      </c>
      <c r="F1139" s="55">
        <f>D1139-E1139</f>
        <v>0</v>
      </c>
      <c r="G1139" s="55">
        <f>IF(E1139&lt;&gt;0, ((D1139-E1139)/E1139)*100, 0)</f>
        <v>0</v>
      </c>
    </row>
    <row r="1140" spans="1:7" x14ac:dyDescent="0.2">
      <c r="A1140" s="27" t="s">
        <v>256</v>
      </c>
      <c r="B1140" s="27" t="s">
        <v>257</v>
      </c>
      <c r="C1140" s="27" t="s">
        <v>419</v>
      </c>
      <c r="D1140" s="55">
        <v>0</v>
      </c>
      <c r="E1140" s="55">
        <v>0</v>
      </c>
      <c r="F1140" s="55">
        <f>D1140-E1140</f>
        <v>0</v>
      </c>
      <c r="G1140" s="55">
        <f>IF(E1140&lt;&gt;0, ((D1140-E1140)/E1140)*100, 0)</f>
        <v>0</v>
      </c>
    </row>
    <row r="1141" spans="1:7" x14ac:dyDescent="0.2">
      <c r="A1141" s="27" t="s">
        <v>256</v>
      </c>
      <c r="B1141" s="27" t="s">
        <v>257</v>
      </c>
      <c r="C1141" s="27" t="s">
        <v>420</v>
      </c>
      <c r="D1141" s="55">
        <v>0</v>
      </c>
      <c r="E1141" s="55">
        <v>0</v>
      </c>
      <c r="F1141" s="55">
        <f>D1141-E1141</f>
        <v>0</v>
      </c>
      <c r="G1141" s="55">
        <f>IF(E1141&lt;&gt;0, ((D1141-E1141)/E1141)*100, 0)</f>
        <v>0</v>
      </c>
    </row>
    <row r="1142" spans="1:7" x14ac:dyDescent="0.2">
      <c r="A1142" s="27" t="s">
        <v>256</v>
      </c>
      <c r="B1142" s="27" t="s">
        <v>257</v>
      </c>
      <c r="C1142" s="27" t="s">
        <v>421</v>
      </c>
      <c r="D1142" s="55">
        <v>0</v>
      </c>
      <c r="E1142" s="55">
        <v>0</v>
      </c>
      <c r="F1142" s="55">
        <f>D1142-E1142</f>
        <v>0</v>
      </c>
      <c r="G1142" s="55">
        <f>IF(E1142&lt;&gt;0, ((D1142-E1142)/E1142)*100, 0)</f>
        <v>0</v>
      </c>
    </row>
    <row r="1143" spans="1:7" customFormat="1" ht="15" x14ac:dyDescent="0.25">
      <c r="D1143" s="47"/>
      <c r="E1143" s="47"/>
      <c r="F1143" s="47"/>
      <c r="G1143" s="47"/>
    </row>
    <row r="1144" spans="1:7" s="29" customFormat="1" ht="12.75" thickBot="1" x14ac:dyDescent="0.25">
      <c r="A1144" s="28" t="s">
        <v>3</v>
      </c>
      <c r="B1144" s="28" t="s">
        <v>3</v>
      </c>
      <c r="C1144" s="28" t="s">
        <v>422</v>
      </c>
      <c r="D1144" s="54">
        <f>SUBTOTAL(9, D1131:D1143)</f>
        <v>0</v>
      </c>
      <c r="E1144" s="54">
        <f>SUBTOTAL(9, E1131:E1143)</f>
        <v>0</v>
      </c>
      <c r="F1144" s="54">
        <f>SUBTOTAL(9, F1131:F1143)</f>
        <v>0</v>
      </c>
      <c r="G1144" s="54">
        <f>IF(E1144&lt;&gt;0, ((D1144-E1144)/E1144)*100, 0)</f>
        <v>0</v>
      </c>
    </row>
    <row r="1145" spans="1:7" customFormat="1" ht="15.75" thickTop="1" x14ac:dyDescent="0.25">
      <c r="D1145" s="48"/>
      <c r="E1145" s="48"/>
      <c r="F1145" s="48"/>
      <c r="G1145" s="48"/>
    </row>
    <row r="1146" spans="1:7" x14ac:dyDescent="0.2">
      <c r="A1146" s="27" t="s">
        <v>258</v>
      </c>
      <c r="B1146" s="27" t="s">
        <v>259</v>
      </c>
      <c r="C1146" s="27" t="s">
        <v>410</v>
      </c>
      <c r="D1146" s="55">
        <v>0</v>
      </c>
      <c r="E1146" s="55">
        <v>0</v>
      </c>
      <c r="F1146" s="55">
        <f>D1146-E1146</f>
        <v>0</v>
      </c>
      <c r="G1146" s="55">
        <f>IF(E1146&lt;&gt;0, ((D1146-E1146)/E1146)*100, 0)</f>
        <v>0</v>
      </c>
    </row>
    <row r="1147" spans="1:7" x14ac:dyDescent="0.2">
      <c r="A1147" s="27" t="s">
        <v>258</v>
      </c>
      <c r="B1147" s="27" t="s">
        <v>259</v>
      </c>
      <c r="C1147" s="27" t="s">
        <v>411</v>
      </c>
      <c r="D1147" s="55">
        <v>0</v>
      </c>
      <c r="E1147" s="55">
        <v>0</v>
      </c>
      <c r="F1147" s="55">
        <f>D1147-E1147</f>
        <v>0</v>
      </c>
      <c r="G1147" s="55">
        <f>IF(E1147&lt;&gt;0, ((D1147-E1147)/E1147)*100, 0)</f>
        <v>0</v>
      </c>
    </row>
    <row r="1148" spans="1:7" x14ac:dyDescent="0.2">
      <c r="A1148" s="27" t="s">
        <v>258</v>
      </c>
      <c r="B1148" s="27" t="s">
        <v>259</v>
      </c>
      <c r="C1148" s="27" t="s">
        <v>412</v>
      </c>
      <c r="D1148" s="55">
        <v>0</v>
      </c>
      <c r="E1148" s="55">
        <v>0</v>
      </c>
      <c r="F1148" s="55">
        <f>D1148-E1148</f>
        <v>0</v>
      </c>
      <c r="G1148" s="55">
        <f>IF(E1148&lt;&gt;0, ((D1148-E1148)/E1148)*100, 0)</f>
        <v>0</v>
      </c>
    </row>
    <row r="1149" spans="1:7" x14ac:dyDescent="0.2">
      <c r="A1149" s="27" t="s">
        <v>258</v>
      </c>
      <c r="B1149" s="27" t="s">
        <v>259</v>
      </c>
      <c r="C1149" s="27" t="s">
        <v>413</v>
      </c>
      <c r="D1149" s="55">
        <v>0</v>
      </c>
      <c r="E1149" s="55">
        <v>0</v>
      </c>
      <c r="F1149" s="55">
        <f>D1149-E1149</f>
        <v>0</v>
      </c>
      <c r="G1149" s="55">
        <f>IF(E1149&lt;&gt;0, ((D1149-E1149)/E1149)*100, 0)</f>
        <v>0</v>
      </c>
    </row>
    <row r="1150" spans="1:7" x14ac:dyDescent="0.2">
      <c r="A1150" s="27" t="s">
        <v>258</v>
      </c>
      <c r="B1150" s="27" t="s">
        <v>259</v>
      </c>
      <c r="C1150" s="27" t="s">
        <v>414</v>
      </c>
      <c r="D1150" s="55">
        <v>0</v>
      </c>
      <c r="E1150" s="55">
        <v>0</v>
      </c>
      <c r="F1150" s="55">
        <f>D1150-E1150</f>
        <v>0</v>
      </c>
      <c r="G1150" s="55">
        <f>IF(E1150&lt;&gt;0, ((D1150-E1150)/E1150)*100, 0)</f>
        <v>0</v>
      </c>
    </row>
    <row r="1151" spans="1:7" x14ac:dyDescent="0.2">
      <c r="A1151" s="27" t="s">
        <v>258</v>
      </c>
      <c r="B1151" s="27" t="s">
        <v>259</v>
      </c>
      <c r="C1151" s="27" t="s">
        <v>415</v>
      </c>
      <c r="D1151" s="55">
        <v>0</v>
      </c>
      <c r="E1151" s="55">
        <v>0</v>
      </c>
      <c r="F1151" s="55">
        <f>D1151-E1151</f>
        <v>0</v>
      </c>
      <c r="G1151" s="55">
        <f>IF(E1151&lt;&gt;0, ((D1151-E1151)/E1151)*100, 0)</f>
        <v>0</v>
      </c>
    </row>
    <row r="1152" spans="1:7" x14ac:dyDescent="0.2">
      <c r="A1152" s="27" t="s">
        <v>258</v>
      </c>
      <c r="B1152" s="27" t="s">
        <v>259</v>
      </c>
      <c r="C1152" s="27" t="s">
        <v>416</v>
      </c>
      <c r="D1152" s="55">
        <v>0</v>
      </c>
      <c r="E1152" s="55">
        <v>0</v>
      </c>
      <c r="F1152" s="55">
        <f>D1152-E1152</f>
        <v>0</v>
      </c>
      <c r="G1152" s="55">
        <f>IF(E1152&lt;&gt;0, ((D1152-E1152)/E1152)*100, 0)</f>
        <v>0</v>
      </c>
    </row>
    <row r="1153" spans="1:7" x14ac:dyDescent="0.2">
      <c r="A1153" s="27" t="s">
        <v>258</v>
      </c>
      <c r="B1153" s="27" t="s">
        <v>259</v>
      </c>
      <c r="C1153" s="27" t="s">
        <v>417</v>
      </c>
      <c r="D1153" s="55">
        <v>0</v>
      </c>
      <c r="E1153" s="55">
        <v>0</v>
      </c>
      <c r="F1153" s="55">
        <f>D1153-E1153</f>
        <v>0</v>
      </c>
      <c r="G1153" s="55">
        <f>IF(E1153&lt;&gt;0, ((D1153-E1153)/E1153)*100, 0)</f>
        <v>0</v>
      </c>
    </row>
    <row r="1154" spans="1:7" x14ac:dyDescent="0.2">
      <c r="A1154" s="27" t="s">
        <v>258</v>
      </c>
      <c r="B1154" s="27" t="s">
        <v>259</v>
      </c>
      <c r="C1154" s="27" t="s">
        <v>418</v>
      </c>
      <c r="D1154" s="55">
        <v>0</v>
      </c>
      <c r="E1154" s="55">
        <v>0</v>
      </c>
      <c r="F1154" s="55">
        <f>D1154-E1154</f>
        <v>0</v>
      </c>
      <c r="G1154" s="55">
        <f>IF(E1154&lt;&gt;0, ((D1154-E1154)/E1154)*100, 0)</f>
        <v>0</v>
      </c>
    </row>
    <row r="1155" spans="1:7" x14ac:dyDescent="0.2">
      <c r="A1155" s="27" t="s">
        <v>258</v>
      </c>
      <c r="B1155" s="27" t="s">
        <v>259</v>
      </c>
      <c r="C1155" s="27" t="s">
        <v>419</v>
      </c>
      <c r="D1155" s="55">
        <v>0</v>
      </c>
      <c r="E1155" s="55">
        <v>0</v>
      </c>
      <c r="F1155" s="55">
        <f>D1155-E1155</f>
        <v>0</v>
      </c>
      <c r="G1155" s="55">
        <f>IF(E1155&lt;&gt;0, ((D1155-E1155)/E1155)*100, 0)</f>
        <v>0</v>
      </c>
    </row>
    <row r="1156" spans="1:7" x14ac:dyDescent="0.2">
      <c r="A1156" s="27" t="s">
        <v>258</v>
      </c>
      <c r="B1156" s="27" t="s">
        <v>259</v>
      </c>
      <c r="C1156" s="27" t="s">
        <v>420</v>
      </c>
      <c r="D1156" s="55">
        <v>0</v>
      </c>
      <c r="E1156" s="55">
        <v>0</v>
      </c>
      <c r="F1156" s="55">
        <f>D1156-E1156</f>
        <v>0</v>
      </c>
      <c r="G1156" s="55">
        <f>IF(E1156&lt;&gt;0, ((D1156-E1156)/E1156)*100, 0)</f>
        <v>0</v>
      </c>
    </row>
    <row r="1157" spans="1:7" x14ac:dyDescent="0.2">
      <c r="A1157" s="27" t="s">
        <v>258</v>
      </c>
      <c r="B1157" s="27" t="s">
        <v>259</v>
      </c>
      <c r="C1157" s="27" t="s">
        <v>421</v>
      </c>
      <c r="D1157" s="55">
        <v>0</v>
      </c>
      <c r="E1157" s="55">
        <v>0</v>
      </c>
      <c r="F1157" s="55">
        <f>D1157-E1157</f>
        <v>0</v>
      </c>
      <c r="G1157" s="55">
        <f>IF(E1157&lt;&gt;0, ((D1157-E1157)/E1157)*100, 0)</f>
        <v>0</v>
      </c>
    </row>
    <row r="1158" spans="1:7" customFormat="1" ht="15" x14ac:dyDescent="0.25">
      <c r="D1158" s="47"/>
      <c r="E1158" s="47"/>
      <c r="F1158" s="47"/>
      <c r="G1158" s="47"/>
    </row>
    <row r="1159" spans="1:7" s="29" customFormat="1" ht="12.75" thickBot="1" x14ac:dyDescent="0.25">
      <c r="A1159" s="28" t="s">
        <v>3</v>
      </c>
      <c r="B1159" s="28" t="s">
        <v>3</v>
      </c>
      <c r="C1159" s="28" t="s">
        <v>422</v>
      </c>
      <c r="D1159" s="54">
        <f>SUBTOTAL(9, D1146:D1158)</f>
        <v>0</v>
      </c>
      <c r="E1159" s="54">
        <f>SUBTOTAL(9, E1146:E1158)</f>
        <v>0</v>
      </c>
      <c r="F1159" s="54">
        <f>SUBTOTAL(9, F1146:F1158)</f>
        <v>0</v>
      </c>
      <c r="G1159" s="54">
        <f>IF(E1159&lt;&gt;0, ((D1159-E1159)/E1159)*100, 0)</f>
        <v>0</v>
      </c>
    </row>
    <row r="1160" spans="1:7" customFormat="1" ht="15.75" thickTop="1" x14ac:dyDescent="0.25">
      <c r="D1160" s="48"/>
      <c r="E1160" s="48"/>
      <c r="F1160" s="48"/>
      <c r="G1160" s="48"/>
    </row>
    <row r="1161" spans="1:7" x14ac:dyDescent="0.2">
      <c r="A1161" s="27" t="s">
        <v>260</v>
      </c>
      <c r="B1161" s="27" t="s">
        <v>90</v>
      </c>
      <c r="C1161" s="27" t="s">
        <v>410</v>
      </c>
      <c r="D1161" s="55">
        <v>25500</v>
      </c>
      <c r="E1161" s="55">
        <v>25000</v>
      </c>
      <c r="F1161" s="55">
        <f>D1161-E1161</f>
        <v>500</v>
      </c>
      <c r="G1161" s="55">
        <f>IF(E1161&lt;&gt;0, ((D1161-E1161)/E1161)*100, 0)</f>
        <v>2</v>
      </c>
    </row>
    <row r="1162" spans="1:7" x14ac:dyDescent="0.2">
      <c r="A1162" s="27" t="s">
        <v>260</v>
      </c>
      <c r="B1162" s="27" t="s">
        <v>90</v>
      </c>
      <c r="C1162" s="27" t="s">
        <v>411</v>
      </c>
      <c r="D1162" s="55">
        <v>0</v>
      </c>
      <c r="E1162" s="55">
        <v>0</v>
      </c>
      <c r="F1162" s="55">
        <f>D1162-E1162</f>
        <v>0</v>
      </c>
      <c r="G1162" s="55">
        <f>IF(E1162&lt;&gt;0, ((D1162-E1162)/E1162)*100, 0)</f>
        <v>0</v>
      </c>
    </row>
    <row r="1163" spans="1:7" x14ac:dyDescent="0.2">
      <c r="A1163" s="27" t="s">
        <v>260</v>
      </c>
      <c r="B1163" s="27" t="s">
        <v>90</v>
      </c>
      <c r="C1163" s="27" t="s">
        <v>412</v>
      </c>
      <c r="D1163" s="55">
        <v>100</v>
      </c>
      <c r="E1163" s="55">
        <v>0</v>
      </c>
      <c r="F1163" s="55">
        <f>D1163-E1163</f>
        <v>100</v>
      </c>
      <c r="G1163" s="55">
        <f>IF(E1163&lt;&gt;0, ((D1163-E1163)/E1163)*100, 0)</f>
        <v>0</v>
      </c>
    </row>
    <row r="1164" spans="1:7" x14ac:dyDescent="0.2">
      <c r="A1164" s="27" t="s">
        <v>260</v>
      </c>
      <c r="B1164" s="27" t="s">
        <v>90</v>
      </c>
      <c r="C1164" s="27" t="s">
        <v>413</v>
      </c>
      <c r="D1164" s="55">
        <v>0</v>
      </c>
      <c r="E1164" s="55">
        <v>0</v>
      </c>
      <c r="F1164" s="55">
        <f>D1164-E1164</f>
        <v>0</v>
      </c>
      <c r="G1164" s="55">
        <f>IF(E1164&lt;&gt;0, ((D1164-E1164)/E1164)*100, 0)</f>
        <v>0</v>
      </c>
    </row>
    <row r="1165" spans="1:7" x14ac:dyDescent="0.2">
      <c r="A1165" s="27" t="s">
        <v>260</v>
      </c>
      <c r="B1165" s="27" t="s">
        <v>90</v>
      </c>
      <c r="C1165" s="27" t="s">
        <v>414</v>
      </c>
      <c r="D1165" s="55">
        <v>0</v>
      </c>
      <c r="E1165" s="55">
        <v>0</v>
      </c>
      <c r="F1165" s="55">
        <f>D1165-E1165</f>
        <v>0</v>
      </c>
      <c r="G1165" s="55">
        <f>IF(E1165&lt;&gt;0, ((D1165-E1165)/E1165)*100, 0)</f>
        <v>0</v>
      </c>
    </row>
    <row r="1166" spans="1:7" x14ac:dyDescent="0.2">
      <c r="A1166" s="27" t="s">
        <v>260</v>
      </c>
      <c r="B1166" s="27" t="s">
        <v>90</v>
      </c>
      <c r="C1166" s="27" t="s">
        <v>415</v>
      </c>
      <c r="D1166" s="55">
        <v>0</v>
      </c>
      <c r="E1166" s="55">
        <v>0</v>
      </c>
      <c r="F1166" s="55">
        <f>D1166-E1166</f>
        <v>0</v>
      </c>
      <c r="G1166" s="55">
        <f>IF(E1166&lt;&gt;0, ((D1166-E1166)/E1166)*100, 0)</f>
        <v>0</v>
      </c>
    </row>
    <row r="1167" spans="1:7" x14ac:dyDescent="0.2">
      <c r="A1167" s="27" t="s">
        <v>260</v>
      </c>
      <c r="B1167" s="27" t="s">
        <v>90</v>
      </c>
      <c r="C1167" s="27" t="s">
        <v>416</v>
      </c>
      <c r="D1167" s="55">
        <v>0</v>
      </c>
      <c r="E1167" s="55">
        <v>0</v>
      </c>
      <c r="F1167" s="55">
        <f>D1167-E1167</f>
        <v>0</v>
      </c>
      <c r="G1167" s="55">
        <f>IF(E1167&lt;&gt;0, ((D1167-E1167)/E1167)*100, 0)</f>
        <v>0</v>
      </c>
    </row>
    <row r="1168" spans="1:7" x14ac:dyDescent="0.2">
      <c r="A1168" s="27" t="s">
        <v>260</v>
      </c>
      <c r="B1168" s="27" t="s">
        <v>90</v>
      </c>
      <c r="C1168" s="27" t="s">
        <v>417</v>
      </c>
      <c r="D1168" s="55">
        <v>0</v>
      </c>
      <c r="E1168" s="55">
        <v>0</v>
      </c>
      <c r="F1168" s="55">
        <f>D1168-E1168</f>
        <v>0</v>
      </c>
      <c r="G1168" s="55">
        <f>IF(E1168&lt;&gt;0, ((D1168-E1168)/E1168)*100, 0)</f>
        <v>0</v>
      </c>
    </row>
    <row r="1169" spans="1:7" x14ac:dyDescent="0.2">
      <c r="A1169" s="27" t="s">
        <v>260</v>
      </c>
      <c r="B1169" s="27" t="s">
        <v>90</v>
      </c>
      <c r="C1169" s="27" t="s">
        <v>418</v>
      </c>
      <c r="D1169" s="55">
        <v>0</v>
      </c>
      <c r="E1169" s="55">
        <v>0</v>
      </c>
      <c r="F1169" s="55">
        <f>D1169-E1169</f>
        <v>0</v>
      </c>
      <c r="G1169" s="55">
        <f>IF(E1169&lt;&gt;0, ((D1169-E1169)/E1169)*100, 0)</f>
        <v>0</v>
      </c>
    </row>
    <row r="1170" spans="1:7" x14ac:dyDescent="0.2">
      <c r="A1170" s="27" t="s">
        <v>260</v>
      </c>
      <c r="B1170" s="27" t="s">
        <v>90</v>
      </c>
      <c r="C1170" s="27" t="s">
        <v>419</v>
      </c>
      <c r="D1170" s="55">
        <v>0</v>
      </c>
      <c r="E1170" s="55">
        <v>0</v>
      </c>
      <c r="F1170" s="55">
        <f>D1170-E1170</f>
        <v>0</v>
      </c>
      <c r="G1170" s="55">
        <f>IF(E1170&lt;&gt;0, ((D1170-E1170)/E1170)*100, 0)</f>
        <v>0</v>
      </c>
    </row>
    <row r="1171" spans="1:7" x14ac:dyDescent="0.2">
      <c r="A1171" s="27" t="s">
        <v>260</v>
      </c>
      <c r="B1171" s="27" t="s">
        <v>90</v>
      </c>
      <c r="C1171" s="27" t="s">
        <v>420</v>
      </c>
      <c r="D1171" s="55">
        <v>0</v>
      </c>
      <c r="E1171" s="55">
        <v>0</v>
      </c>
      <c r="F1171" s="55">
        <f>D1171-E1171</f>
        <v>0</v>
      </c>
      <c r="G1171" s="55">
        <f>IF(E1171&lt;&gt;0, ((D1171-E1171)/E1171)*100, 0)</f>
        <v>0</v>
      </c>
    </row>
    <row r="1172" spans="1:7" x14ac:dyDescent="0.2">
      <c r="A1172" s="27" t="s">
        <v>260</v>
      </c>
      <c r="B1172" s="27" t="s">
        <v>90</v>
      </c>
      <c r="C1172" s="27" t="s">
        <v>421</v>
      </c>
      <c r="D1172" s="55">
        <v>0</v>
      </c>
      <c r="E1172" s="55">
        <v>0</v>
      </c>
      <c r="F1172" s="55">
        <f>D1172-E1172</f>
        <v>0</v>
      </c>
      <c r="G1172" s="55">
        <f>IF(E1172&lt;&gt;0, ((D1172-E1172)/E1172)*100, 0)</f>
        <v>0</v>
      </c>
    </row>
    <row r="1173" spans="1:7" customFormat="1" ht="15" x14ac:dyDescent="0.25">
      <c r="D1173" s="47"/>
      <c r="E1173" s="47"/>
      <c r="F1173" s="47"/>
      <c r="G1173" s="47"/>
    </row>
    <row r="1174" spans="1:7" s="29" customFormat="1" ht="12.75" thickBot="1" x14ac:dyDescent="0.25">
      <c r="A1174" s="28" t="s">
        <v>3</v>
      </c>
      <c r="B1174" s="28" t="s">
        <v>3</v>
      </c>
      <c r="C1174" s="28" t="s">
        <v>422</v>
      </c>
      <c r="D1174" s="54">
        <f>SUBTOTAL(9, D1161:D1173)</f>
        <v>25600</v>
      </c>
      <c r="E1174" s="54">
        <f>SUBTOTAL(9, E1161:E1173)</f>
        <v>25000</v>
      </c>
      <c r="F1174" s="54">
        <f>SUBTOTAL(9, F1161:F1173)</f>
        <v>600</v>
      </c>
      <c r="G1174" s="54">
        <f>IF(E1174&lt;&gt;0, ((D1174-E1174)/E1174)*100, 0)</f>
        <v>2.4</v>
      </c>
    </row>
    <row r="1175" spans="1:7" customFormat="1" ht="15.75" thickTop="1" x14ac:dyDescent="0.25">
      <c r="D1175" s="48"/>
      <c r="E1175" s="48"/>
      <c r="F1175" s="48"/>
      <c r="G1175" s="48"/>
    </row>
    <row r="1176" spans="1:7" x14ac:dyDescent="0.2">
      <c r="A1176" s="27" t="s">
        <v>261</v>
      </c>
      <c r="B1176" s="27" t="s">
        <v>262</v>
      </c>
      <c r="C1176" s="27" t="s">
        <v>410</v>
      </c>
      <c r="D1176" s="55">
        <v>0</v>
      </c>
      <c r="E1176" s="55">
        <v>0</v>
      </c>
      <c r="F1176" s="55">
        <f>D1176-E1176</f>
        <v>0</v>
      </c>
      <c r="G1176" s="55">
        <f>IF(E1176&lt;&gt;0, ((D1176-E1176)/E1176)*100, 0)</f>
        <v>0</v>
      </c>
    </row>
    <row r="1177" spans="1:7" x14ac:dyDescent="0.2">
      <c r="A1177" s="27" t="s">
        <v>261</v>
      </c>
      <c r="B1177" s="27" t="s">
        <v>262</v>
      </c>
      <c r="C1177" s="27" t="s">
        <v>411</v>
      </c>
      <c r="D1177" s="55">
        <v>0</v>
      </c>
      <c r="E1177" s="55">
        <v>0</v>
      </c>
      <c r="F1177" s="55">
        <f>D1177-E1177</f>
        <v>0</v>
      </c>
      <c r="G1177" s="55">
        <f>IF(E1177&lt;&gt;0, ((D1177-E1177)/E1177)*100, 0)</f>
        <v>0</v>
      </c>
    </row>
    <row r="1178" spans="1:7" x14ac:dyDescent="0.2">
      <c r="A1178" s="27" t="s">
        <v>261</v>
      </c>
      <c r="B1178" s="27" t="s">
        <v>262</v>
      </c>
      <c r="C1178" s="27" t="s">
        <v>412</v>
      </c>
      <c r="D1178" s="55">
        <v>0</v>
      </c>
      <c r="E1178" s="55">
        <v>0</v>
      </c>
      <c r="F1178" s="55">
        <f>D1178-E1178</f>
        <v>0</v>
      </c>
      <c r="G1178" s="55">
        <f>IF(E1178&lt;&gt;0, ((D1178-E1178)/E1178)*100, 0)</f>
        <v>0</v>
      </c>
    </row>
    <row r="1179" spans="1:7" x14ac:dyDescent="0.2">
      <c r="A1179" s="27" t="s">
        <v>261</v>
      </c>
      <c r="B1179" s="27" t="s">
        <v>262</v>
      </c>
      <c r="C1179" s="27" t="s">
        <v>413</v>
      </c>
      <c r="D1179" s="55">
        <v>0</v>
      </c>
      <c r="E1179" s="55">
        <v>0</v>
      </c>
      <c r="F1179" s="55">
        <f>D1179-E1179</f>
        <v>0</v>
      </c>
      <c r="G1179" s="55">
        <f>IF(E1179&lt;&gt;0, ((D1179-E1179)/E1179)*100, 0)</f>
        <v>0</v>
      </c>
    </row>
    <row r="1180" spans="1:7" x14ac:dyDescent="0.2">
      <c r="A1180" s="27" t="s">
        <v>261</v>
      </c>
      <c r="B1180" s="27" t="s">
        <v>262</v>
      </c>
      <c r="C1180" s="27" t="s">
        <v>414</v>
      </c>
      <c r="D1180" s="55">
        <v>0</v>
      </c>
      <c r="E1180" s="55">
        <v>0</v>
      </c>
      <c r="F1180" s="55">
        <f>D1180-E1180</f>
        <v>0</v>
      </c>
      <c r="G1180" s="55">
        <f>IF(E1180&lt;&gt;0, ((D1180-E1180)/E1180)*100, 0)</f>
        <v>0</v>
      </c>
    </row>
    <row r="1181" spans="1:7" x14ac:dyDescent="0.2">
      <c r="A1181" s="27" t="s">
        <v>261</v>
      </c>
      <c r="B1181" s="27" t="s">
        <v>262</v>
      </c>
      <c r="C1181" s="27" t="s">
        <v>415</v>
      </c>
      <c r="D1181" s="55">
        <v>0</v>
      </c>
      <c r="E1181" s="55">
        <v>0</v>
      </c>
      <c r="F1181" s="55">
        <f>D1181-E1181</f>
        <v>0</v>
      </c>
      <c r="G1181" s="55">
        <f>IF(E1181&lt;&gt;0, ((D1181-E1181)/E1181)*100, 0)</f>
        <v>0</v>
      </c>
    </row>
    <row r="1182" spans="1:7" x14ac:dyDescent="0.2">
      <c r="A1182" s="27" t="s">
        <v>261</v>
      </c>
      <c r="B1182" s="27" t="s">
        <v>262</v>
      </c>
      <c r="C1182" s="27" t="s">
        <v>416</v>
      </c>
      <c r="D1182" s="55">
        <v>0</v>
      </c>
      <c r="E1182" s="55">
        <v>0</v>
      </c>
      <c r="F1182" s="55">
        <f>D1182-E1182</f>
        <v>0</v>
      </c>
      <c r="G1182" s="55">
        <f>IF(E1182&lt;&gt;0, ((D1182-E1182)/E1182)*100, 0)</f>
        <v>0</v>
      </c>
    </row>
    <row r="1183" spans="1:7" x14ac:dyDescent="0.2">
      <c r="A1183" s="27" t="s">
        <v>261</v>
      </c>
      <c r="B1183" s="27" t="s">
        <v>262</v>
      </c>
      <c r="C1183" s="27" t="s">
        <v>417</v>
      </c>
      <c r="D1183" s="55">
        <v>0</v>
      </c>
      <c r="E1183" s="55">
        <v>0</v>
      </c>
      <c r="F1183" s="55">
        <f>D1183-E1183</f>
        <v>0</v>
      </c>
      <c r="G1183" s="55">
        <f>IF(E1183&lt;&gt;0, ((D1183-E1183)/E1183)*100, 0)</f>
        <v>0</v>
      </c>
    </row>
    <row r="1184" spans="1:7" x14ac:dyDescent="0.2">
      <c r="A1184" s="27" t="s">
        <v>261</v>
      </c>
      <c r="B1184" s="27" t="s">
        <v>262</v>
      </c>
      <c r="C1184" s="27" t="s">
        <v>418</v>
      </c>
      <c r="D1184" s="55">
        <v>0</v>
      </c>
      <c r="E1184" s="55">
        <v>0</v>
      </c>
      <c r="F1184" s="55">
        <f>D1184-E1184</f>
        <v>0</v>
      </c>
      <c r="G1184" s="55">
        <f>IF(E1184&lt;&gt;0, ((D1184-E1184)/E1184)*100, 0)</f>
        <v>0</v>
      </c>
    </row>
    <row r="1185" spans="1:7" x14ac:dyDescent="0.2">
      <c r="A1185" s="27" t="s">
        <v>261</v>
      </c>
      <c r="B1185" s="27" t="s">
        <v>262</v>
      </c>
      <c r="C1185" s="27" t="s">
        <v>419</v>
      </c>
      <c r="D1185" s="55">
        <v>0</v>
      </c>
      <c r="E1185" s="55">
        <v>0</v>
      </c>
      <c r="F1185" s="55">
        <f>D1185-E1185</f>
        <v>0</v>
      </c>
      <c r="G1185" s="55">
        <f>IF(E1185&lt;&gt;0, ((D1185-E1185)/E1185)*100, 0)</f>
        <v>0</v>
      </c>
    </row>
    <row r="1186" spans="1:7" x14ac:dyDescent="0.2">
      <c r="A1186" s="27" t="s">
        <v>261</v>
      </c>
      <c r="B1186" s="27" t="s">
        <v>262</v>
      </c>
      <c r="C1186" s="27" t="s">
        <v>420</v>
      </c>
      <c r="D1186" s="55">
        <v>0</v>
      </c>
      <c r="E1186" s="55">
        <v>0</v>
      </c>
      <c r="F1186" s="55">
        <f>D1186-E1186</f>
        <v>0</v>
      </c>
      <c r="G1186" s="55">
        <f>IF(E1186&lt;&gt;0, ((D1186-E1186)/E1186)*100, 0)</f>
        <v>0</v>
      </c>
    </row>
    <row r="1187" spans="1:7" x14ac:dyDescent="0.2">
      <c r="A1187" s="27" t="s">
        <v>261</v>
      </c>
      <c r="B1187" s="27" t="s">
        <v>262</v>
      </c>
      <c r="C1187" s="27" t="s">
        <v>421</v>
      </c>
      <c r="D1187" s="55">
        <v>0</v>
      </c>
      <c r="E1187" s="55">
        <v>0</v>
      </c>
      <c r="F1187" s="55">
        <f>D1187-E1187</f>
        <v>0</v>
      </c>
      <c r="G1187" s="55">
        <f>IF(E1187&lt;&gt;0, ((D1187-E1187)/E1187)*100, 0)</f>
        <v>0</v>
      </c>
    </row>
    <row r="1188" spans="1:7" customFormat="1" ht="15" x14ac:dyDescent="0.25">
      <c r="D1188" s="47"/>
      <c r="E1188" s="47"/>
      <c r="F1188" s="47"/>
      <c r="G1188" s="47"/>
    </row>
    <row r="1189" spans="1:7" s="29" customFormat="1" ht="12.75" thickBot="1" x14ac:dyDescent="0.25">
      <c r="A1189" s="28" t="s">
        <v>3</v>
      </c>
      <c r="B1189" s="28" t="s">
        <v>3</v>
      </c>
      <c r="C1189" s="28" t="s">
        <v>422</v>
      </c>
      <c r="D1189" s="54">
        <f>SUBTOTAL(9, D1176:D1188)</f>
        <v>0</v>
      </c>
      <c r="E1189" s="54">
        <f>SUBTOTAL(9, E1176:E1188)</f>
        <v>0</v>
      </c>
      <c r="F1189" s="54">
        <f>SUBTOTAL(9, F1176:F1188)</f>
        <v>0</v>
      </c>
      <c r="G1189" s="54">
        <f>IF(E1189&lt;&gt;0, ((D1189-E1189)/E1189)*100, 0)</f>
        <v>0</v>
      </c>
    </row>
    <row r="1190" spans="1:7" customFormat="1" ht="15.75" thickTop="1" x14ac:dyDescent="0.25">
      <c r="D1190" s="48"/>
      <c r="E1190" s="48"/>
      <c r="F1190" s="48"/>
      <c r="G1190" s="48"/>
    </row>
    <row r="1191" spans="1:7" x14ac:dyDescent="0.2">
      <c r="A1191" s="27" t="s">
        <v>263</v>
      </c>
      <c r="B1191" s="27" t="s">
        <v>264</v>
      </c>
      <c r="C1191" s="27" t="s">
        <v>410</v>
      </c>
      <c r="D1191" s="55">
        <v>0</v>
      </c>
      <c r="E1191" s="55">
        <v>0</v>
      </c>
      <c r="F1191" s="55">
        <f>D1191-E1191</f>
        <v>0</v>
      </c>
      <c r="G1191" s="55">
        <f>IF(E1191&lt;&gt;0, ((D1191-E1191)/E1191)*100, 0)</f>
        <v>0</v>
      </c>
    </row>
    <row r="1192" spans="1:7" x14ac:dyDescent="0.2">
      <c r="A1192" s="27" t="s">
        <v>263</v>
      </c>
      <c r="B1192" s="27" t="s">
        <v>264</v>
      </c>
      <c r="C1192" s="27" t="s">
        <v>411</v>
      </c>
      <c r="D1192" s="55">
        <v>0</v>
      </c>
      <c r="E1192" s="55">
        <v>0</v>
      </c>
      <c r="F1192" s="55">
        <f>D1192-E1192</f>
        <v>0</v>
      </c>
      <c r="G1192" s="55">
        <f>IF(E1192&lt;&gt;0, ((D1192-E1192)/E1192)*100, 0)</f>
        <v>0</v>
      </c>
    </row>
    <row r="1193" spans="1:7" x14ac:dyDescent="0.2">
      <c r="A1193" s="27" t="s">
        <v>263</v>
      </c>
      <c r="B1193" s="27" t="s">
        <v>264</v>
      </c>
      <c r="C1193" s="27" t="s">
        <v>412</v>
      </c>
      <c r="D1193" s="55">
        <v>0</v>
      </c>
      <c r="E1193" s="55">
        <v>0</v>
      </c>
      <c r="F1193" s="55">
        <f>D1193-E1193</f>
        <v>0</v>
      </c>
      <c r="G1193" s="55">
        <f>IF(E1193&lt;&gt;0, ((D1193-E1193)/E1193)*100, 0)</f>
        <v>0</v>
      </c>
    </row>
    <row r="1194" spans="1:7" x14ac:dyDescent="0.2">
      <c r="A1194" s="27" t="s">
        <v>263</v>
      </c>
      <c r="B1194" s="27" t="s">
        <v>264</v>
      </c>
      <c r="C1194" s="27" t="s">
        <v>413</v>
      </c>
      <c r="D1194" s="55">
        <v>0</v>
      </c>
      <c r="E1194" s="55">
        <v>0</v>
      </c>
      <c r="F1194" s="55">
        <f>D1194-E1194</f>
        <v>0</v>
      </c>
      <c r="G1194" s="55">
        <f>IF(E1194&lt;&gt;0, ((D1194-E1194)/E1194)*100, 0)</f>
        <v>0</v>
      </c>
    </row>
    <row r="1195" spans="1:7" x14ac:dyDescent="0.2">
      <c r="A1195" s="27" t="s">
        <v>263</v>
      </c>
      <c r="B1195" s="27" t="s">
        <v>264</v>
      </c>
      <c r="C1195" s="27" t="s">
        <v>414</v>
      </c>
      <c r="D1195" s="55">
        <v>0</v>
      </c>
      <c r="E1195" s="55">
        <v>0</v>
      </c>
      <c r="F1195" s="55">
        <f>D1195-E1195</f>
        <v>0</v>
      </c>
      <c r="G1195" s="55">
        <f>IF(E1195&lt;&gt;0, ((D1195-E1195)/E1195)*100, 0)</f>
        <v>0</v>
      </c>
    </row>
    <row r="1196" spans="1:7" x14ac:dyDescent="0.2">
      <c r="A1196" s="27" t="s">
        <v>263</v>
      </c>
      <c r="B1196" s="27" t="s">
        <v>264</v>
      </c>
      <c r="C1196" s="27" t="s">
        <v>415</v>
      </c>
      <c r="D1196" s="55">
        <v>0</v>
      </c>
      <c r="E1196" s="55">
        <v>0</v>
      </c>
      <c r="F1196" s="55">
        <f>D1196-E1196</f>
        <v>0</v>
      </c>
      <c r="G1196" s="55">
        <f>IF(E1196&lt;&gt;0, ((D1196-E1196)/E1196)*100, 0)</f>
        <v>0</v>
      </c>
    </row>
    <row r="1197" spans="1:7" x14ac:dyDescent="0.2">
      <c r="A1197" s="27" t="s">
        <v>263</v>
      </c>
      <c r="B1197" s="27" t="s">
        <v>264</v>
      </c>
      <c r="C1197" s="27" t="s">
        <v>416</v>
      </c>
      <c r="D1197" s="55">
        <v>0</v>
      </c>
      <c r="E1197" s="55">
        <v>0</v>
      </c>
      <c r="F1197" s="55">
        <f>D1197-E1197</f>
        <v>0</v>
      </c>
      <c r="G1197" s="55">
        <f>IF(E1197&lt;&gt;0, ((D1197-E1197)/E1197)*100, 0)</f>
        <v>0</v>
      </c>
    </row>
    <row r="1198" spans="1:7" x14ac:dyDescent="0.2">
      <c r="A1198" s="27" t="s">
        <v>263</v>
      </c>
      <c r="B1198" s="27" t="s">
        <v>264</v>
      </c>
      <c r="C1198" s="27" t="s">
        <v>417</v>
      </c>
      <c r="D1198" s="55">
        <v>0</v>
      </c>
      <c r="E1198" s="55">
        <v>0</v>
      </c>
      <c r="F1198" s="55">
        <f>D1198-E1198</f>
        <v>0</v>
      </c>
      <c r="G1198" s="55">
        <f>IF(E1198&lt;&gt;0, ((D1198-E1198)/E1198)*100, 0)</f>
        <v>0</v>
      </c>
    </row>
    <row r="1199" spans="1:7" x14ac:dyDescent="0.2">
      <c r="A1199" s="27" t="s">
        <v>263</v>
      </c>
      <c r="B1199" s="27" t="s">
        <v>264</v>
      </c>
      <c r="C1199" s="27" t="s">
        <v>418</v>
      </c>
      <c r="D1199" s="55">
        <v>0</v>
      </c>
      <c r="E1199" s="55">
        <v>0</v>
      </c>
      <c r="F1199" s="55">
        <f>D1199-E1199</f>
        <v>0</v>
      </c>
      <c r="G1199" s="55">
        <f>IF(E1199&lt;&gt;0, ((D1199-E1199)/E1199)*100, 0)</f>
        <v>0</v>
      </c>
    </row>
    <row r="1200" spans="1:7" x14ac:dyDescent="0.2">
      <c r="A1200" s="27" t="s">
        <v>263</v>
      </c>
      <c r="B1200" s="27" t="s">
        <v>264</v>
      </c>
      <c r="C1200" s="27" t="s">
        <v>419</v>
      </c>
      <c r="D1200" s="55">
        <v>0</v>
      </c>
      <c r="E1200" s="55">
        <v>0</v>
      </c>
      <c r="F1200" s="55">
        <f>D1200-E1200</f>
        <v>0</v>
      </c>
      <c r="G1200" s="55">
        <f>IF(E1200&lt;&gt;0, ((D1200-E1200)/E1200)*100, 0)</f>
        <v>0</v>
      </c>
    </row>
    <row r="1201" spans="1:7" x14ac:dyDescent="0.2">
      <c r="A1201" s="27" t="s">
        <v>263</v>
      </c>
      <c r="B1201" s="27" t="s">
        <v>264</v>
      </c>
      <c r="C1201" s="27" t="s">
        <v>420</v>
      </c>
      <c r="D1201" s="55">
        <v>0</v>
      </c>
      <c r="E1201" s="55">
        <v>0</v>
      </c>
      <c r="F1201" s="55">
        <f>D1201-E1201</f>
        <v>0</v>
      </c>
      <c r="G1201" s="55">
        <f>IF(E1201&lt;&gt;0, ((D1201-E1201)/E1201)*100, 0)</f>
        <v>0</v>
      </c>
    </row>
    <row r="1202" spans="1:7" x14ac:dyDescent="0.2">
      <c r="A1202" s="27" t="s">
        <v>263</v>
      </c>
      <c r="B1202" s="27" t="s">
        <v>264</v>
      </c>
      <c r="C1202" s="27" t="s">
        <v>421</v>
      </c>
      <c r="D1202" s="55">
        <v>0</v>
      </c>
      <c r="E1202" s="55">
        <v>0</v>
      </c>
      <c r="F1202" s="55">
        <f>D1202-E1202</f>
        <v>0</v>
      </c>
      <c r="G1202" s="55">
        <f>IF(E1202&lt;&gt;0, ((D1202-E1202)/E1202)*100, 0)</f>
        <v>0</v>
      </c>
    </row>
    <row r="1203" spans="1:7" customFormat="1" ht="15" x14ac:dyDescent="0.25">
      <c r="D1203" s="47"/>
      <c r="E1203" s="47"/>
      <c r="F1203" s="47"/>
      <c r="G1203" s="47"/>
    </row>
    <row r="1204" spans="1:7" s="29" customFormat="1" ht="12.75" thickBot="1" x14ac:dyDescent="0.25">
      <c r="A1204" s="28" t="s">
        <v>3</v>
      </c>
      <c r="B1204" s="28" t="s">
        <v>3</v>
      </c>
      <c r="C1204" s="28" t="s">
        <v>422</v>
      </c>
      <c r="D1204" s="54">
        <f>SUBTOTAL(9, D1191:D1203)</f>
        <v>0</v>
      </c>
      <c r="E1204" s="54">
        <f>SUBTOTAL(9, E1191:E1203)</f>
        <v>0</v>
      </c>
      <c r="F1204" s="54">
        <f>SUBTOTAL(9, F1191:F1203)</f>
        <v>0</v>
      </c>
      <c r="G1204" s="54">
        <f>IF(E1204&lt;&gt;0, ((D1204-E1204)/E1204)*100, 0)</f>
        <v>0</v>
      </c>
    </row>
    <row r="1205" spans="1:7" customFormat="1" ht="15.75" thickTop="1" x14ac:dyDescent="0.25">
      <c r="D1205" s="48"/>
      <c r="E1205" s="48"/>
      <c r="F1205" s="48"/>
      <c r="G1205" s="48"/>
    </row>
    <row r="1206" spans="1:7" x14ac:dyDescent="0.2">
      <c r="A1206" s="27" t="s">
        <v>265</v>
      </c>
      <c r="B1206" s="27" t="s">
        <v>91</v>
      </c>
      <c r="C1206" s="27" t="s">
        <v>410</v>
      </c>
      <c r="D1206" s="55">
        <v>0</v>
      </c>
      <c r="E1206" s="55">
        <v>0</v>
      </c>
      <c r="F1206" s="55">
        <f>D1206-E1206</f>
        <v>0</v>
      </c>
      <c r="G1206" s="55">
        <f>IF(E1206&lt;&gt;0, ((D1206-E1206)/E1206)*100, 0)</f>
        <v>0</v>
      </c>
    </row>
    <row r="1207" spans="1:7" x14ac:dyDescent="0.2">
      <c r="A1207" s="27" t="s">
        <v>265</v>
      </c>
      <c r="B1207" s="27" t="s">
        <v>91</v>
      </c>
      <c r="C1207" s="27" t="s">
        <v>411</v>
      </c>
      <c r="D1207" s="55">
        <v>-9.9</v>
      </c>
      <c r="E1207" s="55">
        <v>0</v>
      </c>
      <c r="F1207" s="55">
        <f>D1207-E1207</f>
        <v>-9.9</v>
      </c>
      <c r="G1207" s="55">
        <f>IF(E1207&lt;&gt;0, ((D1207-E1207)/E1207)*100, 0)</f>
        <v>0</v>
      </c>
    </row>
    <row r="1208" spans="1:7" x14ac:dyDescent="0.2">
      <c r="A1208" s="27" t="s">
        <v>265</v>
      </c>
      <c r="B1208" s="27" t="s">
        <v>91</v>
      </c>
      <c r="C1208" s="27" t="s">
        <v>412</v>
      </c>
      <c r="D1208" s="55">
        <v>-145.72</v>
      </c>
      <c r="E1208" s="55">
        <v>0</v>
      </c>
      <c r="F1208" s="55">
        <f>D1208-E1208</f>
        <v>-145.72</v>
      </c>
      <c r="G1208" s="55">
        <f>IF(E1208&lt;&gt;0, ((D1208-E1208)/E1208)*100, 0)</f>
        <v>0</v>
      </c>
    </row>
    <row r="1209" spans="1:7" x14ac:dyDescent="0.2">
      <c r="A1209" s="27" t="s">
        <v>265</v>
      </c>
      <c r="B1209" s="27" t="s">
        <v>91</v>
      </c>
      <c r="C1209" s="27" t="s">
        <v>413</v>
      </c>
      <c r="D1209" s="55">
        <v>0</v>
      </c>
      <c r="E1209" s="55">
        <v>0</v>
      </c>
      <c r="F1209" s="55">
        <f>D1209-E1209</f>
        <v>0</v>
      </c>
      <c r="G1209" s="55">
        <f>IF(E1209&lt;&gt;0, ((D1209-E1209)/E1209)*100, 0)</f>
        <v>0</v>
      </c>
    </row>
    <row r="1210" spans="1:7" x14ac:dyDescent="0.2">
      <c r="A1210" s="27" t="s">
        <v>265</v>
      </c>
      <c r="B1210" s="27" t="s">
        <v>91</v>
      </c>
      <c r="C1210" s="27" t="s">
        <v>414</v>
      </c>
      <c r="D1210" s="55">
        <v>0</v>
      </c>
      <c r="E1210" s="55">
        <v>0</v>
      </c>
      <c r="F1210" s="55">
        <f>D1210-E1210</f>
        <v>0</v>
      </c>
      <c r="G1210" s="55">
        <f>IF(E1210&lt;&gt;0, ((D1210-E1210)/E1210)*100, 0)</f>
        <v>0</v>
      </c>
    </row>
    <row r="1211" spans="1:7" x14ac:dyDescent="0.2">
      <c r="A1211" s="27" t="s">
        <v>265</v>
      </c>
      <c r="B1211" s="27" t="s">
        <v>91</v>
      </c>
      <c r="C1211" s="27" t="s">
        <v>415</v>
      </c>
      <c r="D1211" s="55">
        <v>0</v>
      </c>
      <c r="E1211" s="55">
        <v>0</v>
      </c>
      <c r="F1211" s="55">
        <f>D1211-E1211</f>
        <v>0</v>
      </c>
      <c r="G1211" s="55">
        <f>IF(E1211&lt;&gt;0, ((D1211-E1211)/E1211)*100, 0)</f>
        <v>0</v>
      </c>
    </row>
    <row r="1212" spans="1:7" x14ac:dyDescent="0.2">
      <c r="A1212" s="27" t="s">
        <v>265</v>
      </c>
      <c r="B1212" s="27" t="s">
        <v>91</v>
      </c>
      <c r="C1212" s="27" t="s">
        <v>416</v>
      </c>
      <c r="D1212" s="55">
        <v>0</v>
      </c>
      <c r="E1212" s="55">
        <v>0</v>
      </c>
      <c r="F1212" s="55">
        <f>D1212-E1212</f>
        <v>0</v>
      </c>
      <c r="G1212" s="55">
        <f>IF(E1212&lt;&gt;0, ((D1212-E1212)/E1212)*100, 0)</f>
        <v>0</v>
      </c>
    </row>
    <row r="1213" spans="1:7" x14ac:dyDescent="0.2">
      <c r="A1213" s="27" t="s">
        <v>265</v>
      </c>
      <c r="B1213" s="27" t="s">
        <v>91</v>
      </c>
      <c r="C1213" s="27" t="s">
        <v>417</v>
      </c>
      <c r="D1213" s="55">
        <v>0</v>
      </c>
      <c r="E1213" s="55">
        <v>0</v>
      </c>
      <c r="F1213" s="55">
        <f>D1213-E1213</f>
        <v>0</v>
      </c>
      <c r="G1213" s="55">
        <f>IF(E1213&lt;&gt;0, ((D1213-E1213)/E1213)*100, 0)</f>
        <v>0</v>
      </c>
    </row>
    <row r="1214" spans="1:7" x14ac:dyDescent="0.2">
      <c r="A1214" s="27" t="s">
        <v>265</v>
      </c>
      <c r="B1214" s="27" t="s">
        <v>91</v>
      </c>
      <c r="C1214" s="27" t="s">
        <v>418</v>
      </c>
      <c r="D1214" s="55">
        <v>0</v>
      </c>
      <c r="E1214" s="55">
        <v>0</v>
      </c>
      <c r="F1214" s="55">
        <f>D1214-E1214</f>
        <v>0</v>
      </c>
      <c r="G1214" s="55">
        <f>IF(E1214&lt;&gt;0, ((D1214-E1214)/E1214)*100, 0)</f>
        <v>0</v>
      </c>
    </row>
    <row r="1215" spans="1:7" x14ac:dyDescent="0.2">
      <c r="A1215" s="27" t="s">
        <v>265</v>
      </c>
      <c r="B1215" s="27" t="s">
        <v>91</v>
      </c>
      <c r="C1215" s="27" t="s">
        <v>419</v>
      </c>
      <c r="D1215" s="55">
        <v>0</v>
      </c>
      <c r="E1215" s="55">
        <v>0</v>
      </c>
      <c r="F1215" s="55">
        <f>D1215-E1215</f>
        <v>0</v>
      </c>
      <c r="G1215" s="55">
        <f>IF(E1215&lt;&gt;0, ((D1215-E1215)/E1215)*100, 0)</f>
        <v>0</v>
      </c>
    </row>
    <row r="1216" spans="1:7" x14ac:dyDescent="0.2">
      <c r="A1216" s="27" t="s">
        <v>265</v>
      </c>
      <c r="B1216" s="27" t="s">
        <v>91</v>
      </c>
      <c r="C1216" s="27" t="s">
        <v>420</v>
      </c>
      <c r="D1216" s="55">
        <v>0</v>
      </c>
      <c r="E1216" s="55">
        <v>0</v>
      </c>
      <c r="F1216" s="55">
        <f>D1216-E1216</f>
        <v>0</v>
      </c>
      <c r="G1216" s="55">
        <f>IF(E1216&lt;&gt;0, ((D1216-E1216)/E1216)*100, 0)</f>
        <v>0</v>
      </c>
    </row>
    <row r="1217" spans="1:7" x14ac:dyDescent="0.2">
      <c r="A1217" s="27" t="s">
        <v>265</v>
      </c>
      <c r="B1217" s="27" t="s">
        <v>91</v>
      </c>
      <c r="C1217" s="27" t="s">
        <v>421</v>
      </c>
      <c r="D1217" s="55">
        <v>0</v>
      </c>
      <c r="E1217" s="55">
        <v>0</v>
      </c>
      <c r="F1217" s="55">
        <f>D1217-E1217</f>
        <v>0</v>
      </c>
      <c r="G1217" s="55">
        <f>IF(E1217&lt;&gt;0, ((D1217-E1217)/E1217)*100, 0)</f>
        <v>0</v>
      </c>
    </row>
    <row r="1218" spans="1:7" customFormat="1" ht="15" x14ac:dyDescent="0.25">
      <c r="D1218" s="47"/>
      <c r="E1218" s="47"/>
      <c r="F1218" s="47"/>
      <c r="G1218" s="47"/>
    </row>
    <row r="1219" spans="1:7" s="29" customFormat="1" ht="12.75" thickBot="1" x14ac:dyDescent="0.25">
      <c r="A1219" s="28" t="s">
        <v>3</v>
      </c>
      <c r="B1219" s="28" t="s">
        <v>3</v>
      </c>
      <c r="C1219" s="28" t="s">
        <v>422</v>
      </c>
      <c r="D1219" s="54">
        <f>SUBTOTAL(9, D1206:D1218)</f>
        <v>-155.62</v>
      </c>
      <c r="E1219" s="54">
        <f>SUBTOTAL(9, E1206:E1218)</f>
        <v>0</v>
      </c>
      <c r="F1219" s="54">
        <f>SUBTOTAL(9, F1206:F1218)</f>
        <v>-155.62</v>
      </c>
      <c r="G1219" s="54">
        <f>IF(E1219&lt;&gt;0, ((D1219-E1219)/E1219)*100, 0)</f>
        <v>0</v>
      </c>
    </row>
    <row r="1220" spans="1:7" customFormat="1" ht="15.75" thickTop="1" x14ac:dyDescent="0.25">
      <c r="D1220" s="48"/>
      <c r="E1220" s="48"/>
      <c r="F1220" s="48"/>
      <c r="G1220" s="48"/>
    </row>
    <row r="1221" spans="1:7" x14ac:dyDescent="0.2">
      <c r="A1221" s="27" t="s">
        <v>266</v>
      </c>
      <c r="B1221" s="27" t="s">
        <v>94</v>
      </c>
      <c r="C1221" s="27" t="s">
        <v>410</v>
      </c>
      <c r="D1221" s="55">
        <v>0</v>
      </c>
      <c r="E1221" s="55">
        <v>0</v>
      </c>
      <c r="F1221" s="55">
        <f>D1221-E1221</f>
        <v>0</v>
      </c>
      <c r="G1221" s="55">
        <f>IF(E1221&lt;&gt;0, ((D1221-E1221)/E1221)*100, 0)</f>
        <v>0</v>
      </c>
    </row>
    <row r="1222" spans="1:7" x14ac:dyDescent="0.2">
      <c r="A1222" s="27" t="s">
        <v>266</v>
      </c>
      <c r="B1222" s="27" t="s">
        <v>94</v>
      </c>
      <c r="C1222" s="27" t="s">
        <v>411</v>
      </c>
      <c r="D1222" s="55">
        <v>0</v>
      </c>
      <c r="E1222" s="55">
        <v>0</v>
      </c>
      <c r="F1222" s="55">
        <f>D1222-E1222</f>
        <v>0</v>
      </c>
      <c r="G1222" s="55">
        <f>IF(E1222&lt;&gt;0, ((D1222-E1222)/E1222)*100, 0)</f>
        <v>0</v>
      </c>
    </row>
    <row r="1223" spans="1:7" x14ac:dyDescent="0.2">
      <c r="A1223" s="27" t="s">
        <v>266</v>
      </c>
      <c r="B1223" s="27" t="s">
        <v>94</v>
      </c>
      <c r="C1223" s="27" t="s">
        <v>412</v>
      </c>
      <c r="D1223" s="55">
        <v>-68.5</v>
      </c>
      <c r="E1223" s="55">
        <v>0</v>
      </c>
      <c r="F1223" s="55">
        <f>D1223-E1223</f>
        <v>-68.5</v>
      </c>
      <c r="G1223" s="55">
        <f>IF(E1223&lt;&gt;0, ((D1223-E1223)/E1223)*100, 0)</f>
        <v>0</v>
      </c>
    </row>
    <row r="1224" spans="1:7" x14ac:dyDescent="0.2">
      <c r="A1224" s="27" t="s">
        <v>266</v>
      </c>
      <c r="B1224" s="27" t="s">
        <v>94</v>
      </c>
      <c r="C1224" s="27" t="s">
        <v>413</v>
      </c>
      <c r="D1224" s="55">
        <v>0</v>
      </c>
      <c r="E1224" s="55">
        <v>0</v>
      </c>
      <c r="F1224" s="55">
        <f>D1224-E1224</f>
        <v>0</v>
      </c>
      <c r="G1224" s="55">
        <f>IF(E1224&lt;&gt;0, ((D1224-E1224)/E1224)*100, 0)</f>
        <v>0</v>
      </c>
    </row>
    <row r="1225" spans="1:7" x14ac:dyDescent="0.2">
      <c r="A1225" s="27" t="s">
        <v>266</v>
      </c>
      <c r="B1225" s="27" t="s">
        <v>94</v>
      </c>
      <c r="C1225" s="27" t="s">
        <v>414</v>
      </c>
      <c r="D1225" s="55">
        <v>0</v>
      </c>
      <c r="E1225" s="55">
        <v>0</v>
      </c>
      <c r="F1225" s="55">
        <f>D1225-E1225</f>
        <v>0</v>
      </c>
      <c r="G1225" s="55">
        <f>IF(E1225&lt;&gt;0, ((D1225-E1225)/E1225)*100, 0)</f>
        <v>0</v>
      </c>
    </row>
    <row r="1226" spans="1:7" x14ac:dyDescent="0.2">
      <c r="A1226" s="27" t="s">
        <v>266</v>
      </c>
      <c r="B1226" s="27" t="s">
        <v>94</v>
      </c>
      <c r="C1226" s="27" t="s">
        <v>415</v>
      </c>
      <c r="D1226" s="55">
        <v>0</v>
      </c>
      <c r="E1226" s="55">
        <v>0</v>
      </c>
      <c r="F1226" s="55">
        <f>D1226-E1226</f>
        <v>0</v>
      </c>
      <c r="G1226" s="55">
        <f>IF(E1226&lt;&gt;0, ((D1226-E1226)/E1226)*100, 0)</f>
        <v>0</v>
      </c>
    </row>
    <row r="1227" spans="1:7" x14ac:dyDescent="0.2">
      <c r="A1227" s="27" t="s">
        <v>266</v>
      </c>
      <c r="B1227" s="27" t="s">
        <v>94</v>
      </c>
      <c r="C1227" s="27" t="s">
        <v>416</v>
      </c>
      <c r="D1227" s="55">
        <v>0</v>
      </c>
      <c r="E1227" s="55">
        <v>0</v>
      </c>
      <c r="F1227" s="55">
        <f>D1227-E1227</f>
        <v>0</v>
      </c>
      <c r="G1227" s="55">
        <f>IF(E1227&lt;&gt;0, ((D1227-E1227)/E1227)*100, 0)</f>
        <v>0</v>
      </c>
    </row>
    <row r="1228" spans="1:7" x14ac:dyDescent="0.2">
      <c r="A1228" s="27" t="s">
        <v>266</v>
      </c>
      <c r="B1228" s="27" t="s">
        <v>94</v>
      </c>
      <c r="C1228" s="27" t="s">
        <v>417</v>
      </c>
      <c r="D1228" s="55">
        <v>0</v>
      </c>
      <c r="E1228" s="55">
        <v>0</v>
      </c>
      <c r="F1228" s="55">
        <f>D1228-E1228</f>
        <v>0</v>
      </c>
      <c r="G1228" s="55">
        <f>IF(E1228&lt;&gt;0, ((D1228-E1228)/E1228)*100, 0)</f>
        <v>0</v>
      </c>
    </row>
    <row r="1229" spans="1:7" x14ac:dyDescent="0.2">
      <c r="A1229" s="27" t="s">
        <v>266</v>
      </c>
      <c r="B1229" s="27" t="s">
        <v>94</v>
      </c>
      <c r="C1229" s="27" t="s">
        <v>418</v>
      </c>
      <c r="D1229" s="55">
        <v>0</v>
      </c>
      <c r="E1229" s="55">
        <v>0</v>
      </c>
      <c r="F1229" s="55">
        <f>D1229-E1229</f>
        <v>0</v>
      </c>
      <c r="G1229" s="55">
        <f>IF(E1229&lt;&gt;0, ((D1229-E1229)/E1229)*100, 0)</f>
        <v>0</v>
      </c>
    </row>
    <row r="1230" spans="1:7" x14ac:dyDescent="0.2">
      <c r="A1230" s="27" t="s">
        <v>266</v>
      </c>
      <c r="B1230" s="27" t="s">
        <v>94</v>
      </c>
      <c r="C1230" s="27" t="s">
        <v>419</v>
      </c>
      <c r="D1230" s="55">
        <v>0</v>
      </c>
      <c r="E1230" s="55">
        <v>0</v>
      </c>
      <c r="F1230" s="55">
        <f>D1230-E1230</f>
        <v>0</v>
      </c>
      <c r="G1230" s="55">
        <f>IF(E1230&lt;&gt;0, ((D1230-E1230)/E1230)*100, 0)</f>
        <v>0</v>
      </c>
    </row>
    <row r="1231" spans="1:7" x14ac:dyDescent="0.2">
      <c r="A1231" s="27" t="s">
        <v>266</v>
      </c>
      <c r="B1231" s="27" t="s">
        <v>94</v>
      </c>
      <c r="C1231" s="27" t="s">
        <v>420</v>
      </c>
      <c r="D1231" s="55">
        <v>0</v>
      </c>
      <c r="E1231" s="55">
        <v>0</v>
      </c>
      <c r="F1231" s="55">
        <f>D1231-E1231</f>
        <v>0</v>
      </c>
      <c r="G1231" s="55">
        <f>IF(E1231&lt;&gt;0, ((D1231-E1231)/E1231)*100, 0)</f>
        <v>0</v>
      </c>
    </row>
    <row r="1232" spans="1:7" x14ac:dyDescent="0.2">
      <c r="A1232" s="27" t="s">
        <v>266</v>
      </c>
      <c r="B1232" s="27" t="s">
        <v>94</v>
      </c>
      <c r="C1232" s="27" t="s">
        <v>421</v>
      </c>
      <c r="D1232" s="55">
        <v>0</v>
      </c>
      <c r="E1232" s="55">
        <v>0</v>
      </c>
      <c r="F1232" s="55">
        <f>D1232-E1232</f>
        <v>0</v>
      </c>
      <c r="G1232" s="55">
        <f>IF(E1232&lt;&gt;0, ((D1232-E1232)/E1232)*100, 0)</f>
        <v>0</v>
      </c>
    </row>
    <row r="1233" spans="1:7" customFormat="1" ht="15" x14ac:dyDescent="0.25">
      <c r="D1233" s="47"/>
      <c r="E1233" s="47"/>
      <c r="F1233" s="47"/>
      <c r="G1233" s="47"/>
    </row>
    <row r="1234" spans="1:7" s="29" customFormat="1" ht="12.75" thickBot="1" x14ac:dyDescent="0.25">
      <c r="A1234" s="28" t="s">
        <v>3</v>
      </c>
      <c r="B1234" s="28" t="s">
        <v>3</v>
      </c>
      <c r="C1234" s="28" t="s">
        <v>422</v>
      </c>
      <c r="D1234" s="54">
        <f>SUBTOTAL(9, D1221:D1233)</f>
        <v>-68.5</v>
      </c>
      <c r="E1234" s="54">
        <f>SUBTOTAL(9, E1221:E1233)</f>
        <v>0</v>
      </c>
      <c r="F1234" s="54">
        <f>SUBTOTAL(9, F1221:F1233)</f>
        <v>-68.5</v>
      </c>
      <c r="G1234" s="54">
        <f>IF(E1234&lt;&gt;0, ((D1234-E1234)/E1234)*100, 0)</f>
        <v>0</v>
      </c>
    </row>
    <row r="1235" spans="1:7" customFormat="1" ht="15.75" thickTop="1" x14ac:dyDescent="0.25">
      <c r="D1235" s="48"/>
      <c r="E1235" s="48"/>
      <c r="F1235" s="48"/>
      <c r="G1235" s="48"/>
    </row>
    <row r="1236" spans="1:7" x14ac:dyDescent="0.2">
      <c r="A1236" s="27" t="s">
        <v>267</v>
      </c>
      <c r="B1236" s="27" t="s">
        <v>95</v>
      </c>
      <c r="C1236" s="27" t="s">
        <v>410</v>
      </c>
      <c r="D1236" s="55">
        <v>16611.349999999999</v>
      </c>
      <c r="E1236" s="55">
        <v>16000</v>
      </c>
      <c r="F1236" s="55">
        <f>D1236-E1236</f>
        <v>611.34999999999854</v>
      </c>
      <c r="G1236" s="55">
        <f>IF(E1236&lt;&gt;0, ((D1236-E1236)/E1236)*100, 0)</f>
        <v>3.8209374999999905</v>
      </c>
    </row>
    <row r="1237" spans="1:7" x14ac:dyDescent="0.2">
      <c r="A1237" s="27" t="s">
        <v>267</v>
      </c>
      <c r="B1237" s="27" t="s">
        <v>95</v>
      </c>
      <c r="C1237" s="27" t="s">
        <v>411</v>
      </c>
      <c r="D1237" s="55">
        <v>2132.3000000000002</v>
      </c>
      <c r="E1237" s="55">
        <v>2300</v>
      </c>
      <c r="F1237" s="55">
        <f>D1237-E1237</f>
        <v>-167.69999999999982</v>
      </c>
      <c r="G1237" s="55">
        <f>IF(E1237&lt;&gt;0, ((D1237-E1237)/E1237)*100, 0)</f>
        <v>-7.2913043478260793</v>
      </c>
    </row>
    <row r="1238" spans="1:7" x14ac:dyDescent="0.2">
      <c r="A1238" s="27" t="s">
        <v>267</v>
      </c>
      <c r="B1238" s="27" t="s">
        <v>95</v>
      </c>
      <c r="C1238" s="27" t="s">
        <v>412</v>
      </c>
      <c r="D1238" s="55">
        <v>2210.6</v>
      </c>
      <c r="E1238" s="55">
        <v>2600</v>
      </c>
      <c r="F1238" s="55">
        <f>D1238-E1238</f>
        <v>-389.40000000000009</v>
      </c>
      <c r="G1238" s="55">
        <f>IF(E1238&lt;&gt;0, ((D1238-E1238)/E1238)*100, 0)</f>
        <v>-14.976923076923079</v>
      </c>
    </row>
    <row r="1239" spans="1:7" x14ac:dyDescent="0.2">
      <c r="A1239" s="27" t="s">
        <v>267</v>
      </c>
      <c r="B1239" s="27" t="s">
        <v>95</v>
      </c>
      <c r="C1239" s="27" t="s">
        <v>413</v>
      </c>
      <c r="D1239" s="55">
        <v>0</v>
      </c>
      <c r="E1239" s="55">
        <v>2800</v>
      </c>
      <c r="F1239" s="55">
        <f>D1239-E1239</f>
        <v>-2800</v>
      </c>
      <c r="G1239" s="55">
        <f>IF(E1239&lt;&gt;0, ((D1239-E1239)/E1239)*100, 0)</f>
        <v>-100</v>
      </c>
    </row>
    <row r="1240" spans="1:7" x14ac:dyDescent="0.2">
      <c r="A1240" s="27" t="s">
        <v>267</v>
      </c>
      <c r="B1240" s="27" t="s">
        <v>95</v>
      </c>
      <c r="C1240" s="27" t="s">
        <v>414</v>
      </c>
      <c r="D1240" s="55">
        <v>0</v>
      </c>
      <c r="E1240" s="55">
        <v>2600</v>
      </c>
      <c r="F1240" s="55">
        <f>D1240-E1240</f>
        <v>-2600</v>
      </c>
      <c r="G1240" s="55">
        <f>IF(E1240&lt;&gt;0, ((D1240-E1240)/E1240)*100, 0)</f>
        <v>-100</v>
      </c>
    </row>
    <row r="1241" spans="1:7" x14ac:dyDescent="0.2">
      <c r="A1241" s="27" t="s">
        <v>267</v>
      </c>
      <c r="B1241" s="27" t="s">
        <v>95</v>
      </c>
      <c r="C1241" s="27" t="s">
        <v>415</v>
      </c>
      <c r="D1241" s="55">
        <v>0</v>
      </c>
      <c r="E1241" s="55">
        <v>2600</v>
      </c>
      <c r="F1241" s="55">
        <f>D1241-E1241</f>
        <v>-2600</v>
      </c>
      <c r="G1241" s="55">
        <f>IF(E1241&lt;&gt;0, ((D1241-E1241)/E1241)*100, 0)</f>
        <v>-100</v>
      </c>
    </row>
    <row r="1242" spans="1:7" x14ac:dyDescent="0.2">
      <c r="A1242" s="27" t="s">
        <v>267</v>
      </c>
      <c r="B1242" s="27" t="s">
        <v>95</v>
      </c>
      <c r="C1242" s="27" t="s">
        <v>416</v>
      </c>
      <c r="D1242" s="55">
        <v>0</v>
      </c>
      <c r="E1242" s="55">
        <v>2600</v>
      </c>
      <c r="F1242" s="55">
        <f>D1242-E1242</f>
        <v>-2600</v>
      </c>
      <c r="G1242" s="55">
        <f>IF(E1242&lt;&gt;0, ((D1242-E1242)/E1242)*100, 0)</f>
        <v>-100</v>
      </c>
    </row>
    <row r="1243" spans="1:7" x14ac:dyDescent="0.2">
      <c r="A1243" s="27" t="s">
        <v>267</v>
      </c>
      <c r="B1243" s="27" t="s">
        <v>95</v>
      </c>
      <c r="C1243" s="27" t="s">
        <v>417</v>
      </c>
      <c r="D1243" s="55">
        <v>0</v>
      </c>
      <c r="E1243" s="55">
        <v>2600</v>
      </c>
      <c r="F1243" s="55">
        <f>D1243-E1243</f>
        <v>-2600</v>
      </c>
      <c r="G1243" s="55">
        <f>IF(E1243&lt;&gt;0, ((D1243-E1243)/E1243)*100, 0)</f>
        <v>-100</v>
      </c>
    </row>
    <row r="1244" spans="1:7" x14ac:dyDescent="0.2">
      <c r="A1244" s="27" t="s">
        <v>267</v>
      </c>
      <c r="B1244" s="27" t="s">
        <v>95</v>
      </c>
      <c r="C1244" s="27" t="s">
        <v>418</v>
      </c>
      <c r="D1244" s="55">
        <v>0</v>
      </c>
      <c r="E1244" s="55">
        <v>2600</v>
      </c>
      <c r="F1244" s="55">
        <f>D1244-E1244</f>
        <v>-2600</v>
      </c>
      <c r="G1244" s="55">
        <f>IF(E1244&lt;&gt;0, ((D1244-E1244)/E1244)*100, 0)</f>
        <v>-100</v>
      </c>
    </row>
    <row r="1245" spans="1:7" x14ac:dyDescent="0.2">
      <c r="A1245" s="27" t="s">
        <v>267</v>
      </c>
      <c r="B1245" s="27" t="s">
        <v>95</v>
      </c>
      <c r="C1245" s="27" t="s">
        <v>419</v>
      </c>
      <c r="D1245" s="55">
        <v>0</v>
      </c>
      <c r="E1245" s="55">
        <v>2600</v>
      </c>
      <c r="F1245" s="55">
        <f>D1245-E1245</f>
        <v>-2600</v>
      </c>
      <c r="G1245" s="55">
        <f>IF(E1245&lt;&gt;0, ((D1245-E1245)/E1245)*100, 0)</f>
        <v>-100</v>
      </c>
    </row>
    <row r="1246" spans="1:7" x14ac:dyDescent="0.2">
      <c r="A1246" s="27" t="s">
        <v>267</v>
      </c>
      <c r="B1246" s="27" t="s">
        <v>95</v>
      </c>
      <c r="C1246" s="27" t="s">
        <v>420</v>
      </c>
      <c r="D1246" s="55">
        <v>0</v>
      </c>
      <c r="E1246" s="55">
        <v>2600</v>
      </c>
      <c r="F1246" s="55">
        <f>D1246-E1246</f>
        <v>-2600</v>
      </c>
      <c r="G1246" s="55">
        <f>IF(E1246&lt;&gt;0, ((D1246-E1246)/E1246)*100, 0)</f>
        <v>-100</v>
      </c>
    </row>
    <row r="1247" spans="1:7" x14ac:dyDescent="0.2">
      <c r="A1247" s="27" t="s">
        <v>267</v>
      </c>
      <c r="B1247" s="27" t="s">
        <v>95</v>
      </c>
      <c r="C1247" s="27" t="s">
        <v>421</v>
      </c>
      <c r="D1247" s="55">
        <v>0</v>
      </c>
      <c r="E1247" s="55">
        <v>2600</v>
      </c>
      <c r="F1247" s="55">
        <f>D1247-E1247</f>
        <v>-2600</v>
      </c>
      <c r="G1247" s="55">
        <f>IF(E1247&lt;&gt;0, ((D1247-E1247)/E1247)*100, 0)</f>
        <v>-100</v>
      </c>
    </row>
    <row r="1248" spans="1:7" customFormat="1" ht="15" x14ac:dyDescent="0.25">
      <c r="D1248" s="47"/>
      <c r="E1248" s="47"/>
      <c r="F1248" s="47"/>
      <c r="G1248" s="47"/>
    </row>
    <row r="1249" spans="1:7" s="29" customFormat="1" ht="12.75" thickBot="1" x14ac:dyDescent="0.25">
      <c r="A1249" s="28" t="s">
        <v>3</v>
      </c>
      <c r="B1249" s="28" t="s">
        <v>3</v>
      </c>
      <c r="C1249" s="28" t="s">
        <v>422</v>
      </c>
      <c r="D1249" s="54">
        <f>SUBTOTAL(9, D1236:D1248)</f>
        <v>20954.249999999996</v>
      </c>
      <c r="E1249" s="54">
        <f>SUBTOTAL(9, E1236:E1248)</f>
        <v>44500</v>
      </c>
      <c r="F1249" s="54">
        <f>SUBTOTAL(9, F1236:F1248)</f>
        <v>-23545.75</v>
      </c>
      <c r="G1249" s="54">
        <f>IF(E1249&lt;&gt;0, ((D1249-E1249)/E1249)*100, 0)</f>
        <v>-52.911797752809001</v>
      </c>
    </row>
    <row r="1250" spans="1:7" customFormat="1" ht="15.75" thickTop="1" x14ac:dyDescent="0.25">
      <c r="D1250" s="48"/>
      <c r="E1250" s="48"/>
      <c r="F1250" s="48"/>
      <c r="G1250" s="48"/>
    </row>
    <row r="1251" spans="1:7" x14ac:dyDescent="0.2">
      <c r="A1251" s="27" t="s">
        <v>268</v>
      </c>
      <c r="B1251" s="27" t="s">
        <v>96</v>
      </c>
      <c r="C1251" s="27" t="s">
        <v>410</v>
      </c>
      <c r="D1251" s="55">
        <v>497.1</v>
      </c>
      <c r="E1251" s="55">
        <v>500</v>
      </c>
      <c r="F1251" s="55">
        <f>D1251-E1251</f>
        <v>-2.8999999999999773</v>
      </c>
      <c r="G1251" s="55">
        <f>IF(E1251&lt;&gt;0, ((D1251-E1251)/E1251)*100, 0)</f>
        <v>-0.57999999999999541</v>
      </c>
    </row>
    <row r="1252" spans="1:7" x14ac:dyDescent="0.2">
      <c r="A1252" s="27" t="s">
        <v>268</v>
      </c>
      <c r="B1252" s="27" t="s">
        <v>96</v>
      </c>
      <c r="C1252" s="27" t="s">
        <v>411</v>
      </c>
      <c r="D1252" s="55">
        <v>1850</v>
      </c>
      <c r="E1252" s="55">
        <v>1600</v>
      </c>
      <c r="F1252" s="55">
        <f>D1252-E1252</f>
        <v>250</v>
      </c>
      <c r="G1252" s="55">
        <f>IF(E1252&lt;&gt;0, ((D1252-E1252)/E1252)*100, 0)</f>
        <v>15.625</v>
      </c>
    </row>
    <row r="1253" spans="1:7" x14ac:dyDescent="0.2">
      <c r="A1253" s="27" t="s">
        <v>268</v>
      </c>
      <c r="B1253" s="27" t="s">
        <v>96</v>
      </c>
      <c r="C1253" s="27" t="s">
        <v>412</v>
      </c>
      <c r="D1253" s="55">
        <v>14.27</v>
      </c>
      <c r="E1253" s="55">
        <v>1200</v>
      </c>
      <c r="F1253" s="55">
        <f>D1253-E1253</f>
        <v>-1185.73</v>
      </c>
      <c r="G1253" s="55">
        <f>IF(E1253&lt;&gt;0, ((D1253-E1253)/E1253)*100, 0)</f>
        <v>-98.810833333333335</v>
      </c>
    </row>
    <row r="1254" spans="1:7" x14ac:dyDescent="0.2">
      <c r="A1254" s="27" t="s">
        <v>268</v>
      </c>
      <c r="B1254" s="27" t="s">
        <v>96</v>
      </c>
      <c r="C1254" s="27" t="s">
        <v>413</v>
      </c>
      <c r="D1254" s="55">
        <v>0</v>
      </c>
      <c r="E1254" s="55">
        <v>1200</v>
      </c>
      <c r="F1254" s="55">
        <f>D1254-E1254</f>
        <v>-1200</v>
      </c>
      <c r="G1254" s="55">
        <f>IF(E1254&lt;&gt;0, ((D1254-E1254)/E1254)*100, 0)</f>
        <v>-100</v>
      </c>
    </row>
    <row r="1255" spans="1:7" x14ac:dyDescent="0.2">
      <c r="A1255" s="27" t="s">
        <v>268</v>
      </c>
      <c r="B1255" s="27" t="s">
        <v>96</v>
      </c>
      <c r="C1255" s="27" t="s">
        <v>414</v>
      </c>
      <c r="D1255" s="55">
        <v>0</v>
      </c>
      <c r="E1255" s="55">
        <v>1200</v>
      </c>
      <c r="F1255" s="55">
        <f>D1255-E1255</f>
        <v>-1200</v>
      </c>
      <c r="G1255" s="55">
        <f>IF(E1255&lt;&gt;0, ((D1255-E1255)/E1255)*100, 0)</f>
        <v>-100</v>
      </c>
    </row>
    <row r="1256" spans="1:7" x14ac:dyDescent="0.2">
      <c r="A1256" s="27" t="s">
        <v>268</v>
      </c>
      <c r="B1256" s="27" t="s">
        <v>96</v>
      </c>
      <c r="C1256" s="27" t="s">
        <v>415</v>
      </c>
      <c r="D1256" s="55">
        <v>0</v>
      </c>
      <c r="E1256" s="55">
        <v>1200</v>
      </c>
      <c r="F1256" s="55">
        <f>D1256-E1256</f>
        <v>-1200</v>
      </c>
      <c r="G1256" s="55">
        <f>IF(E1256&lt;&gt;0, ((D1256-E1256)/E1256)*100, 0)</f>
        <v>-100</v>
      </c>
    </row>
    <row r="1257" spans="1:7" x14ac:dyDescent="0.2">
      <c r="A1257" s="27" t="s">
        <v>268</v>
      </c>
      <c r="B1257" s="27" t="s">
        <v>96</v>
      </c>
      <c r="C1257" s="27" t="s">
        <v>416</v>
      </c>
      <c r="D1257" s="55">
        <v>0</v>
      </c>
      <c r="E1257" s="55">
        <v>1200</v>
      </c>
      <c r="F1257" s="55">
        <f>D1257-E1257</f>
        <v>-1200</v>
      </c>
      <c r="G1257" s="55">
        <f>IF(E1257&lt;&gt;0, ((D1257-E1257)/E1257)*100, 0)</f>
        <v>-100</v>
      </c>
    </row>
    <row r="1258" spans="1:7" x14ac:dyDescent="0.2">
      <c r="A1258" s="27" t="s">
        <v>268</v>
      </c>
      <c r="B1258" s="27" t="s">
        <v>96</v>
      </c>
      <c r="C1258" s="27" t="s">
        <v>417</v>
      </c>
      <c r="D1258" s="55">
        <v>0</v>
      </c>
      <c r="E1258" s="55">
        <v>1200</v>
      </c>
      <c r="F1258" s="55">
        <f>D1258-E1258</f>
        <v>-1200</v>
      </c>
      <c r="G1258" s="55">
        <f>IF(E1258&lt;&gt;0, ((D1258-E1258)/E1258)*100, 0)</f>
        <v>-100</v>
      </c>
    </row>
    <row r="1259" spans="1:7" x14ac:dyDescent="0.2">
      <c r="A1259" s="27" t="s">
        <v>268</v>
      </c>
      <c r="B1259" s="27" t="s">
        <v>96</v>
      </c>
      <c r="C1259" s="27" t="s">
        <v>418</v>
      </c>
      <c r="D1259" s="55">
        <v>0</v>
      </c>
      <c r="E1259" s="55">
        <v>1200</v>
      </c>
      <c r="F1259" s="55">
        <f>D1259-E1259</f>
        <v>-1200</v>
      </c>
      <c r="G1259" s="55">
        <f>IF(E1259&lt;&gt;0, ((D1259-E1259)/E1259)*100, 0)</f>
        <v>-100</v>
      </c>
    </row>
    <row r="1260" spans="1:7" x14ac:dyDescent="0.2">
      <c r="A1260" s="27" t="s">
        <v>268</v>
      </c>
      <c r="B1260" s="27" t="s">
        <v>96</v>
      </c>
      <c r="C1260" s="27" t="s">
        <v>419</v>
      </c>
      <c r="D1260" s="55">
        <v>0</v>
      </c>
      <c r="E1260" s="55">
        <v>1200</v>
      </c>
      <c r="F1260" s="55">
        <f>D1260-E1260</f>
        <v>-1200</v>
      </c>
      <c r="G1260" s="55">
        <f>IF(E1260&lt;&gt;0, ((D1260-E1260)/E1260)*100, 0)</f>
        <v>-100</v>
      </c>
    </row>
    <row r="1261" spans="1:7" x14ac:dyDescent="0.2">
      <c r="A1261" s="27" t="s">
        <v>268</v>
      </c>
      <c r="B1261" s="27" t="s">
        <v>96</v>
      </c>
      <c r="C1261" s="27" t="s">
        <v>420</v>
      </c>
      <c r="D1261" s="55">
        <v>0</v>
      </c>
      <c r="E1261" s="55">
        <v>1200</v>
      </c>
      <c r="F1261" s="55">
        <f>D1261-E1261</f>
        <v>-1200</v>
      </c>
      <c r="G1261" s="55">
        <f>IF(E1261&lt;&gt;0, ((D1261-E1261)/E1261)*100, 0)</f>
        <v>-100</v>
      </c>
    </row>
    <row r="1262" spans="1:7" x14ac:dyDescent="0.2">
      <c r="A1262" s="27" t="s">
        <v>268</v>
      </c>
      <c r="B1262" s="27" t="s">
        <v>96</v>
      </c>
      <c r="C1262" s="27" t="s">
        <v>421</v>
      </c>
      <c r="D1262" s="55">
        <v>0</v>
      </c>
      <c r="E1262" s="55">
        <v>1200</v>
      </c>
      <c r="F1262" s="55">
        <f>D1262-E1262</f>
        <v>-1200</v>
      </c>
      <c r="G1262" s="55">
        <f>IF(E1262&lt;&gt;0, ((D1262-E1262)/E1262)*100, 0)</f>
        <v>-100</v>
      </c>
    </row>
    <row r="1263" spans="1:7" customFormat="1" ht="15" x14ac:dyDescent="0.25">
      <c r="D1263" s="47"/>
      <c r="E1263" s="47"/>
      <c r="F1263" s="47"/>
      <c r="G1263" s="47"/>
    </row>
    <row r="1264" spans="1:7" s="29" customFormat="1" ht="12.75" thickBot="1" x14ac:dyDescent="0.25">
      <c r="A1264" s="28" t="s">
        <v>3</v>
      </c>
      <c r="B1264" s="28" t="s">
        <v>3</v>
      </c>
      <c r="C1264" s="28" t="s">
        <v>422</v>
      </c>
      <c r="D1264" s="54">
        <f>SUBTOTAL(9, D1251:D1263)</f>
        <v>2361.37</v>
      </c>
      <c r="E1264" s="54">
        <f>SUBTOTAL(9, E1251:E1263)</f>
        <v>14100</v>
      </c>
      <c r="F1264" s="54">
        <f>SUBTOTAL(9, F1251:F1263)</f>
        <v>-11738.630000000001</v>
      </c>
      <c r="G1264" s="54">
        <f>IF(E1264&lt;&gt;0, ((D1264-E1264)/E1264)*100, 0)</f>
        <v>-83.252695035461002</v>
      </c>
    </row>
    <row r="1265" spans="1:7" customFormat="1" ht="15.75" thickTop="1" x14ac:dyDescent="0.25">
      <c r="D1265" s="48"/>
      <c r="E1265" s="48"/>
      <c r="F1265" s="48"/>
      <c r="G1265" s="48"/>
    </row>
    <row r="1266" spans="1:7" x14ac:dyDescent="0.2">
      <c r="A1266" s="27" t="s">
        <v>269</v>
      </c>
      <c r="B1266" s="27" t="s">
        <v>270</v>
      </c>
      <c r="C1266" s="27" t="s">
        <v>410</v>
      </c>
      <c r="D1266" s="55">
        <v>0</v>
      </c>
      <c r="E1266" s="55">
        <v>0</v>
      </c>
      <c r="F1266" s="55">
        <f>D1266-E1266</f>
        <v>0</v>
      </c>
      <c r="G1266" s="55">
        <f>IF(E1266&lt;&gt;0, ((D1266-E1266)/E1266)*100, 0)</f>
        <v>0</v>
      </c>
    </row>
    <row r="1267" spans="1:7" x14ac:dyDescent="0.2">
      <c r="A1267" s="27" t="s">
        <v>269</v>
      </c>
      <c r="B1267" s="27" t="s">
        <v>270</v>
      </c>
      <c r="C1267" s="27" t="s">
        <v>411</v>
      </c>
      <c r="D1267" s="55">
        <v>0</v>
      </c>
      <c r="E1267" s="55">
        <v>0</v>
      </c>
      <c r="F1267" s="55">
        <f>D1267-E1267</f>
        <v>0</v>
      </c>
      <c r="G1267" s="55">
        <f>IF(E1267&lt;&gt;0, ((D1267-E1267)/E1267)*100, 0)</f>
        <v>0</v>
      </c>
    </row>
    <row r="1268" spans="1:7" x14ac:dyDescent="0.2">
      <c r="A1268" s="27" t="s">
        <v>269</v>
      </c>
      <c r="B1268" s="27" t="s">
        <v>270</v>
      </c>
      <c r="C1268" s="27" t="s">
        <v>412</v>
      </c>
      <c r="D1268" s="55">
        <v>0</v>
      </c>
      <c r="E1268" s="55">
        <v>0</v>
      </c>
      <c r="F1268" s="55">
        <f>D1268-E1268</f>
        <v>0</v>
      </c>
      <c r="G1268" s="55">
        <f>IF(E1268&lt;&gt;0, ((D1268-E1268)/E1268)*100, 0)</f>
        <v>0</v>
      </c>
    </row>
    <row r="1269" spans="1:7" x14ac:dyDescent="0.2">
      <c r="A1269" s="27" t="s">
        <v>269</v>
      </c>
      <c r="B1269" s="27" t="s">
        <v>270</v>
      </c>
      <c r="C1269" s="27" t="s">
        <v>413</v>
      </c>
      <c r="D1269" s="55">
        <v>0</v>
      </c>
      <c r="E1269" s="55">
        <v>0</v>
      </c>
      <c r="F1269" s="55">
        <f>D1269-E1269</f>
        <v>0</v>
      </c>
      <c r="G1269" s="55">
        <f>IF(E1269&lt;&gt;0, ((D1269-E1269)/E1269)*100, 0)</f>
        <v>0</v>
      </c>
    </row>
    <row r="1270" spans="1:7" x14ac:dyDescent="0.2">
      <c r="A1270" s="27" t="s">
        <v>269</v>
      </c>
      <c r="B1270" s="27" t="s">
        <v>270</v>
      </c>
      <c r="C1270" s="27" t="s">
        <v>414</v>
      </c>
      <c r="D1270" s="55">
        <v>0</v>
      </c>
      <c r="E1270" s="55">
        <v>0</v>
      </c>
      <c r="F1270" s="55">
        <f>D1270-E1270</f>
        <v>0</v>
      </c>
      <c r="G1270" s="55">
        <f>IF(E1270&lt;&gt;0, ((D1270-E1270)/E1270)*100, 0)</f>
        <v>0</v>
      </c>
    </row>
    <row r="1271" spans="1:7" x14ac:dyDescent="0.2">
      <c r="A1271" s="27" t="s">
        <v>269</v>
      </c>
      <c r="B1271" s="27" t="s">
        <v>270</v>
      </c>
      <c r="C1271" s="27" t="s">
        <v>415</v>
      </c>
      <c r="D1271" s="55">
        <v>0</v>
      </c>
      <c r="E1271" s="55">
        <v>0</v>
      </c>
      <c r="F1271" s="55">
        <f>D1271-E1271</f>
        <v>0</v>
      </c>
      <c r="G1271" s="55">
        <f>IF(E1271&lt;&gt;0, ((D1271-E1271)/E1271)*100, 0)</f>
        <v>0</v>
      </c>
    </row>
    <row r="1272" spans="1:7" x14ac:dyDescent="0.2">
      <c r="A1272" s="27" t="s">
        <v>269</v>
      </c>
      <c r="B1272" s="27" t="s">
        <v>270</v>
      </c>
      <c r="C1272" s="27" t="s">
        <v>416</v>
      </c>
      <c r="D1272" s="55">
        <v>0</v>
      </c>
      <c r="E1272" s="55">
        <v>0</v>
      </c>
      <c r="F1272" s="55">
        <f>D1272-E1272</f>
        <v>0</v>
      </c>
      <c r="G1272" s="55">
        <f>IF(E1272&lt;&gt;0, ((D1272-E1272)/E1272)*100, 0)</f>
        <v>0</v>
      </c>
    </row>
    <row r="1273" spans="1:7" x14ac:dyDescent="0.2">
      <c r="A1273" s="27" t="s">
        <v>269</v>
      </c>
      <c r="B1273" s="27" t="s">
        <v>270</v>
      </c>
      <c r="C1273" s="27" t="s">
        <v>417</v>
      </c>
      <c r="D1273" s="55">
        <v>0</v>
      </c>
      <c r="E1273" s="55">
        <v>0</v>
      </c>
      <c r="F1273" s="55">
        <f>D1273-E1273</f>
        <v>0</v>
      </c>
      <c r="G1273" s="55">
        <f>IF(E1273&lt;&gt;0, ((D1273-E1273)/E1273)*100, 0)</f>
        <v>0</v>
      </c>
    </row>
    <row r="1274" spans="1:7" x14ac:dyDescent="0.2">
      <c r="A1274" s="27" t="s">
        <v>269</v>
      </c>
      <c r="B1274" s="27" t="s">
        <v>270</v>
      </c>
      <c r="C1274" s="27" t="s">
        <v>418</v>
      </c>
      <c r="D1274" s="55">
        <v>0</v>
      </c>
      <c r="E1274" s="55">
        <v>0</v>
      </c>
      <c r="F1274" s="55">
        <f>D1274-E1274</f>
        <v>0</v>
      </c>
      <c r="G1274" s="55">
        <f>IF(E1274&lt;&gt;0, ((D1274-E1274)/E1274)*100, 0)</f>
        <v>0</v>
      </c>
    </row>
    <row r="1275" spans="1:7" x14ac:dyDescent="0.2">
      <c r="A1275" s="27" t="s">
        <v>269</v>
      </c>
      <c r="B1275" s="27" t="s">
        <v>270</v>
      </c>
      <c r="C1275" s="27" t="s">
        <v>419</v>
      </c>
      <c r="D1275" s="55">
        <v>0</v>
      </c>
      <c r="E1275" s="55">
        <v>0</v>
      </c>
      <c r="F1275" s="55">
        <f>D1275-E1275</f>
        <v>0</v>
      </c>
      <c r="G1275" s="55">
        <f>IF(E1275&lt;&gt;0, ((D1275-E1275)/E1275)*100, 0)</f>
        <v>0</v>
      </c>
    </row>
    <row r="1276" spans="1:7" x14ac:dyDescent="0.2">
      <c r="A1276" s="27" t="s">
        <v>269</v>
      </c>
      <c r="B1276" s="27" t="s">
        <v>270</v>
      </c>
      <c r="C1276" s="27" t="s">
        <v>420</v>
      </c>
      <c r="D1276" s="55">
        <v>0</v>
      </c>
      <c r="E1276" s="55">
        <v>0</v>
      </c>
      <c r="F1276" s="55">
        <f>D1276-E1276</f>
        <v>0</v>
      </c>
      <c r="G1276" s="55">
        <f>IF(E1276&lt;&gt;0, ((D1276-E1276)/E1276)*100, 0)</f>
        <v>0</v>
      </c>
    </row>
    <row r="1277" spans="1:7" x14ac:dyDescent="0.2">
      <c r="A1277" s="27" t="s">
        <v>269</v>
      </c>
      <c r="B1277" s="27" t="s">
        <v>270</v>
      </c>
      <c r="C1277" s="27" t="s">
        <v>421</v>
      </c>
      <c r="D1277" s="55">
        <v>0</v>
      </c>
      <c r="E1277" s="55">
        <v>0</v>
      </c>
      <c r="F1277" s="55">
        <f>D1277-E1277</f>
        <v>0</v>
      </c>
      <c r="G1277" s="55">
        <f>IF(E1277&lt;&gt;0, ((D1277-E1277)/E1277)*100, 0)</f>
        <v>0</v>
      </c>
    </row>
    <row r="1278" spans="1:7" customFormat="1" ht="15" x14ac:dyDescent="0.25">
      <c r="D1278" s="47"/>
      <c r="E1278" s="47"/>
      <c r="F1278" s="47"/>
      <c r="G1278" s="47"/>
    </row>
    <row r="1279" spans="1:7" s="29" customFormat="1" ht="12.75" thickBot="1" x14ac:dyDescent="0.25">
      <c r="A1279" s="28" t="s">
        <v>3</v>
      </c>
      <c r="B1279" s="28" t="s">
        <v>3</v>
      </c>
      <c r="C1279" s="28" t="s">
        <v>422</v>
      </c>
      <c r="D1279" s="54">
        <f>SUBTOTAL(9, D1266:D1278)</f>
        <v>0</v>
      </c>
      <c r="E1279" s="54">
        <f>SUBTOTAL(9, E1266:E1278)</f>
        <v>0</v>
      </c>
      <c r="F1279" s="54">
        <f>SUBTOTAL(9, F1266:F1278)</f>
        <v>0</v>
      </c>
      <c r="G1279" s="54">
        <f>IF(E1279&lt;&gt;0, ((D1279-E1279)/E1279)*100, 0)</f>
        <v>0</v>
      </c>
    </row>
    <row r="1280" spans="1:7" customFormat="1" ht="15.75" thickTop="1" x14ac:dyDescent="0.25">
      <c r="D1280" s="48"/>
      <c r="E1280" s="48"/>
      <c r="F1280" s="48"/>
      <c r="G1280" s="48"/>
    </row>
    <row r="1281" spans="1:7" x14ac:dyDescent="0.2">
      <c r="A1281" s="27" t="s">
        <v>271</v>
      </c>
      <c r="B1281" s="27" t="s">
        <v>97</v>
      </c>
      <c r="C1281" s="27" t="s">
        <v>410</v>
      </c>
      <c r="D1281" s="55">
        <v>10286.65</v>
      </c>
      <c r="E1281" s="55">
        <v>12000</v>
      </c>
      <c r="F1281" s="55">
        <f>D1281-E1281</f>
        <v>-1713.3500000000004</v>
      </c>
      <c r="G1281" s="55">
        <f>IF(E1281&lt;&gt;0, ((D1281-E1281)/E1281)*100, 0)</f>
        <v>-14.277916666666671</v>
      </c>
    </row>
    <row r="1282" spans="1:7" x14ac:dyDescent="0.2">
      <c r="A1282" s="27" t="s">
        <v>271</v>
      </c>
      <c r="B1282" s="27" t="s">
        <v>97</v>
      </c>
      <c r="C1282" s="27" t="s">
        <v>411</v>
      </c>
      <c r="D1282" s="55">
        <v>6469.85</v>
      </c>
      <c r="E1282" s="55">
        <v>6300</v>
      </c>
      <c r="F1282" s="55">
        <f>D1282-E1282</f>
        <v>169.85000000000036</v>
      </c>
      <c r="G1282" s="55">
        <f>IF(E1282&lt;&gt;0, ((D1282-E1282)/E1282)*100, 0)</f>
        <v>2.6960317460317516</v>
      </c>
    </row>
    <row r="1283" spans="1:7" x14ac:dyDescent="0.2">
      <c r="A1283" s="27" t="s">
        <v>271</v>
      </c>
      <c r="B1283" s="27" t="s">
        <v>97</v>
      </c>
      <c r="C1283" s="27" t="s">
        <v>412</v>
      </c>
      <c r="D1283" s="55">
        <v>7482.3</v>
      </c>
      <c r="E1283" s="55">
        <v>7000</v>
      </c>
      <c r="F1283" s="55">
        <f>D1283-E1283</f>
        <v>482.30000000000018</v>
      </c>
      <c r="G1283" s="55">
        <f>IF(E1283&lt;&gt;0, ((D1283-E1283)/E1283)*100, 0)</f>
        <v>6.8900000000000032</v>
      </c>
    </row>
    <row r="1284" spans="1:7" x14ac:dyDescent="0.2">
      <c r="A1284" s="27" t="s">
        <v>271</v>
      </c>
      <c r="B1284" s="27" t="s">
        <v>97</v>
      </c>
      <c r="C1284" s="27" t="s">
        <v>413</v>
      </c>
      <c r="D1284" s="55">
        <v>0</v>
      </c>
      <c r="E1284" s="55">
        <v>8800</v>
      </c>
      <c r="F1284" s="55">
        <f>D1284-E1284</f>
        <v>-8800</v>
      </c>
      <c r="G1284" s="55">
        <f>IF(E1284&lt;&gt;0, ((D1284-E1284)/E1284)*100, 0)</f>
        <v>-100</v>
      </c>
    </row>
    <row r="1285" spans="1:7" x14ac:dyDescent="0.2">
      <c r="A1285" s="27" t="s">
        <v>271</v>
      </c>
      <c r="B1285" s="27" t="s">
        <v>97</v>
      </c>
      <c r="C1285" s="27" t="s">
        <v>414</v>
      </c>
      <c r="D1285" s="55">
        <v>0</v>
      </c>
      <c r="E1285" s="55">
        <v>8800</v>
      </c>
      <c r="F1285" s="55">
        <f>D1285-E1285</f>
        <v>-8800</v>
      </c>
      <c r="G1285" s="55">
        <f>IF(E1285&lt;&gt;0, ((D1285-E1285)/E1285)*100, 0)</f>
        <v>-100</v>
      </c>
    </row>
    <row r="1286" spans="1:7" x14ac:dyDescent="0.2">
      <c r="A1286" s="27" t="s">
        <v>271</v>
      </c>
      <c r="B1286" s="27" t="s">
        <v>97</v>
      </c>
      <c r="C1286" s="27" t="s">
        <v>415</v>
      </c>
      <c r="D1286" s="55">
        <v>0</v>
      </c>
      <c r="E1286" s="55">
        <v>8800</v>
      </c>
      <c r="F1286" s="55">
        <f>D1286-E1286</f>
        <v>-8800</v>
      </c>
      <c r="G1286" s="55">
        <f>IF(E1286&lt;&gt;0, ((D1286-E1286)/E1286)*100, 0)</f>
        <v>-100</v>
      </c>
    </row>
    <row r="1287" spans="1:7" x14ac:dyDescent="0.2">
      <c r="A1287" s="27" t="s">
        <v>271</v>
      </c>
      <c r="B1287" s="27" t="s">
        <v>97</v>
      </c>
      <c r="C1287" s="27" t="s">
        <v>416</v>
      </c>
      <c r="D1287" s="55">
        <v>0</v>
      </c>
      <c r="E1287" s="55">
        <v>8800</v>
      </c>
      <c r="F1287" s="55">
        <f>D1287-E1287</f>
        <v>-8800</v>
      </c>
      <c r="G1287" s="55">
        <f>IF(E1287&lt;&gt;0, ((D1287-E1287)/E1287)*100, 0)</f>
        <v>-100</v>
      </c>
    </row>
    <row r="1288" spans="1:7" x14ac:dyDescent="0.2">
      <c r="A1288" s="27" t="s">
        <v>271</v>
      </c>
      <c r="B1288" s="27" t="s">
        <v>97</v>
      </c>
      <c r="C1288" s="27" t="s">
        <v>417</v>
      </c>
      <c r="D1288" s="55">
        <v>0</v>
      </c>
      <c r="E1288" s="55">
        <v>7000</v>
      </c>
      <c r="F1288" s="55">
        <f>D1288-E1288</f>
        <v>-7000</v>
      </c>
      <c r="G1288" s="55">
        <f>IF(E1288&lt;&gt;0, ((D1288-E1288)/E1288)*100, 0)</f>
        <v>-100</v>
      </c>
    </row>
    <row r="1289" spans="1:7" x14ac:dyDescent="0.2">
      <c r="A1289" s="27" t="s">
        <v>271</v>
      </c>
      <c r="B1289" s="27" t="s">
        <v>97</v>
      </c>
      <c r="C1289" s="27" t="s">
        <v>418</v>
      </c>
      <c r="D1289" s="55">
        <v>0</v>
      </c>
      <c r="E1289" s="55">
        <v>6300</v>
      </c>
      <c r="F1289" s="55">
        <f>D1289-E1289</f>
        <v>-6300</v>
      </c>
      <c r="G1289" s="55">
        <f>IF(E1289&lt;&gt;0, ((D1289-E1289)/E1289)*100, 0)</f>
        <v>-100</v>
      </c>
    </row>
    <row r="1290" spans="1:7" x14ac:dyDescent="0.2">
      <c r="A1290" s="27" t="s">
        <v>271</v>
      </c>
      <c r="B1290" s="27" t="s">
        <v>97</v>
      </c>
      <c r="C1290" s="27" t="s">
        <v>419</v>
      </c>
      <c r="D1290" s="55">
        <v>0</v>
      </c>
      <c r="E1290" s="55">
        <v>6300</v>
      </c>
      <c r="F1290" s="55">
        <f>D1290-E1290</f>
        <v>-6300</v>
      </c>
      <c r="G1290" s="55">
        <f>IF(E1290&lt;&gt;0, ((D1290-E1290)/E1290)*100, 0)</f>
        <v>-100</v>
      </c>
    </row>
    <row r="1291" spans="1:7" x14ac:dyDescent="0.2">
      <c r="A1291" s="27" t="s">
        <v>271</v>
      </c>
      <c r="B1291" s="27" t="s">
        <v>97</v>
      </c>
      <c r="C1291" s="27" t="s">
        <v>420</v>
      </c>
      <c r="D1291" s="55">
        <v>0</v>
      </c>
      <c r="E1291" s="55">
        <v>6300</v>
      </c>
      <c r="F1291" s="55">
        <f>D1291-E1291</f>
        <v>-6300</v>
      </c>
      <c r="G1291" s="55">
        <f>IF(E1291&lt;&gt;0, ((D1291-E1291)/E1291)*100, 0)</f>
        <v>-100</v>
      </c>
    </row>
    <row r="1292" spans="1:7" x14ac:dyDescent="0.2">
      <c r="A1292" s="27" t="s">
        <v>271</v>
      </c>
      <c r="B1292" s="27" t="s">
        <v>97</v>
      </c>
      <c r="C1292" s="27" t="s">
        <v>421</v>
      </c>
      <c r="D1292" s="55">
        <v>0</v>
      </c>
      <c r="E1292" s="55">
        <v>6300</v>
      </c>
      <c r="F1292" s="55">
        <f>D1292-E1292</f>
        <v>-6300</v>
      </c>
      <c r="G1292" s="55">
        <f>IF(E1292&lt;&gt;0, ((D1292-E1292)/E1292)*100, 0)</f>
        <v>-100</v>
      </c>
    </row>
    <row r="1293" spans="1:7" customFormat="1" ht="15" x14ac:dyDescent="0.25">
      <c r="D1293" s="47"/>
      <c r="E1293" s="47"/>
      <c r="F1293" s="47"/>
      <c r="G1293" s="47"/>
    </row>
    <row r="1294" spans="1:7" s="29" customFormat="1" ht="12.75" thickBot="1" x14ac:dyDescent="0.25">
      <c r="A1294" s="28" t="s">
        <v>3</v>
      </c>
      <c r="B1294" s="28" t="s">
        <v>3</v>
      </c>
      <c r="C1294" s="28" t="s">
        <v>422</v>
      </c>
      <c r="D1294" s="54">
        <f>SUBTOTAL(9, D1281:D1293)</f>
        <v>24238.799999999999</v>
      </c>
      <c r="E1294" s="54">
        <f>SUBTOTAL(9, E1281:E1293)</f>
        <v>92700</v>
      </c>
      <c r="F1294" s="54">
        <f>SUBTOTAL(9, F1281:F1293)</f>
        <v>-68461.2</v>
      </c>
      <c r="G1294" s="54">
        <f>IF(E1294&lt;&gt;0, ((D1294-E1294)/E1294)*100, 0)</f>
        <v>-73.852427184466023</v>
      </c>
    </row>
    <row r="1295" spans="1:7" customFormat="1" ht="15.75" thickTop="1" x14ac:dyDescent="0.25">
      <c r="D1295" s="48"/>
      <c r="E1295" s="48"/>
      <c r="F1295" s="48"/>
      <c r="G1295" s="48"/>
    </row>
    <row r="1296" spans="1:7" x14ac:dyDescent="0.2">
      <c r="A1296" s="27" t="s">
        <v>272</v>
      </c>
      <c r="B1296" s="27" t="s">
        <v>98</v>
      </c>
      <c r="C1296" s="27" t="s">
        <v>410</v>
      </c>
      <c r="D1296" s="55">
        <v>1108.29</v>
      </c>
      <c r="E1296" s="55">
        <v>1000</v>
      </c>
      <c r="F1296" s="55">
        <f>D1296-E1296</f>
        <v>108.28999999999996</v>
      </c>
      <c r="G1296" s="55">
        <f>IF(E1296&lt;&gt;0, ((D1296-E1296)/E1296)*100, 0)</f>
        <v>10.828999999999997</v>
      </c>
    </row>
    <row r="1297" spans="1:7" x14ac:dyDescent="0.2">
      <c r="A1297" s="27" t="s">
        <v>272</v>
      </c>
      <c r="B1297" s="27" t="s">
        <v>98</v>
      </c>
      <c r="C1297" s="27" t="s">
        <v>411</v>
      </c>
      <c r="D1297" s="55">
        <v>552.95000000000005</v>
      </c>
      <c r="E1297" s="55">
        <v>800</v>
      </c>
      <c r="F1297" s="55">
        <f>D1297-E1297</f>
        <v>-247.04999999999995</v>
      </c>
      <c r="G1297" s="55">
        <f>IF(E1297&lt;&gt;0, ((D1297-E1297)/E1297)*100, 0)</f>
        <v>-30.881249999999994</v>
      </c>
    </row>
    <row r="1298" spans="1:7" x14ac:dyDescent="0.2">
      <c r="A1298" s="27" t="s">
        <v>272</v>
      </c>
      <c r="B1298" s="27" t="s">
        <v>98</v>
      </c>
      <c r="C1298" s="27" t="s">
        <v>412</v>
      </c>
      <c r="D1298" s="55">
        <v>398.8</v>
      </c>
      <c r="E1298" s="55">
        <v>1800</v>
      </c>
      <c r="F1298" s="55">
        <f>D1298-E1298</f>
        <v>-1401.2</v>
      </c>
      <c r="G1298" s="55">
        <f>IF(E1298&lt;&gt;0, ((D1298-E1298)/E1298)*100, 0)</f>
        <v>-77.844444444444449</v>
      </c>
    </row>
    <row r="1299" spans="1:7" x14ac:dyDescent="0.2">
      <c r="A1299" s="27" t="s">
        <v>272</v>
      </c>
      <c r="B1299" s="27" t="s">
        <v>98</v>
      </c>
      <c r="C1299" s="27" t="s">
        <v>413</v>
      </c>
      <c r="D1299" s="55">
        <v>0</v>
      </c>
      <c r="E1299" s="55">
        <v>2200</v>
      </c>
      <c r="F1299" s="55">
        <f>D1299-E1299</f>
        <v>-2200</v>
      </c>
      <c r="G1299" s="55">
        <f>IF(E1299&lt;&gt;0, ((D1299-E1299)/E1299)*100, 0)</f>
        <v>-100</v>
      </c>
    </row>
    <row r="1300" spans="1:7" x14ac:dyDescent="0.2">
      <c r="A1300" s="27" t="s">
        <v>272</v>
      </c>
      <c r="B1300" s="27" t="s">
        <v>98</v>
      </c>
      <c r="C1300" s="27" t="s">
        <v>414</v>
      </c>
      <c r="D1300" s="55">
        <v>0</v>
      </c>
      <c r="E1300" s="55">
        <v>2400</v>
      </c>
      <c r="F1300" s="55">
        <f>D1300-E1300</f>
        <v>-2400</v>
      </c>
      <c r="G1300" s="55">
        <f>IF(E1300&lt;&gt;0, ((D1300-E1300)/E1300)*100, 0)</f>
        <v>-100</v>
      </c>
    </row>
    <row r="1301" spans="1:7" x14ac:dyDescent="0.2">
      <c r="A1301" s="27" t="s">
        <v>272</v>
      </c>
      <c r="B1301" s="27" t="s">
        <v>98</v>
      </c>
      <c r="C1301" s="27" t="s">
        <v>415</v>
      </c>
      <c r="D1301" s="55">
        <v>0</v>
      </c>
      <c r="E1301" s="55">
        <v>2200</v>
      </c>
      <c r="F1301" s="55">
        <f>D1301-E1301</f>
        <v>-2200</v>
      </c>
      <c r="G1301" s="55">
        <f>IF(E1301&lt;&gt;0, ((D1301-E1301)/E1301)*100, 0)</f>
        <v>-100</v>
      </c>
    </row>
    <row r="1302" spans="1:7" x14ac:dyDescent="0.2">
      <c r="A1302" s="27" t="s">
        <v>272</v>
      </c>
      <c r="B1302" s="27" t="s">
        <v>98</v>
      </c>
      <c r="C1302" s="27" t="s">
        <v>416</v>
      </c>
      <c r="D1302" s="55">
        <v>0</v>
      </c>
      <c r="E1302" s="55">
        <v>2200</v>
      </c>
      <c r="F1302" s="55">
        <f>D1302-E1302</f>
        <v>-2200</v>
      </c>
      <c r="G1302" s="55">
        <f>IF(E1302&lt;&gt;0, ((D1302-E1302)/E1302)*100, 0)</f>
        <v>-100</v>
      </c>
    </row>
    <row r="1303" spans="1:7" x14ac:dyDescent="0.2">
      <c r="A1303" s="27" t="s">
        <v>272</v>
      </c>
      <c r="B1303" s="27" t="s">
        <v>98</v>
      </c>
      <c r="C1303" s="27" t="s">
        <v>417</v>
      </c>
      <c r="D1303" s="55">
        <v>0</v>
      </c>
      <c r="E1303" s="55">
        <v>2200</v>
      </c>
      <c r="F1303" s="55">
        <f>D1303-E1303</f>
        <v>-2200</v>
      </c>
      <c r="G1303" s="55">
        <f>IF(E1303&lt;&gt;0, ((D1303-E1303)/E1303)*100, 0)</f>
        <v>-100</v>
      </c>
    </row>
    <row r="1304" spans="1:7" x14ac:dyDescent="0.2">
      <c r="A1304" s="27" t="s">
        <v>272</v>
      </c>
      <c r="B1304" s="27" t="s">
        <v>98</v>
      </c>
      <c r="C1304" s="27" t="s">
        <v>418</v>
      </c>
      <c r="D1304" s="55">
        <v>0</v>
      </c>
      <c r="E1304" s="55">
        <v>1800</v>
      </c>
      <c r="F1304" s="55">
        <f>D1304-E1304</f>
        <v>-1800</v>
      </c>
      <c r="G1304" s="55">
        <f>IF(E1304&lt;&gt;0, ((D1304-E1304)/E1304)*100, 0)</f>
        <v>-100</v>
      </c>
    </row>
    <row r="1305" spans="1:7" x14ac:dyDescent="0.2">
      <c r="A1305" s="27" t="s">
        <v>272</v>
      </c>
      <c r="B1305" s="27" t="s">
        <v>98</v>
      </c>
      <c r="C1305" s="27" t="s">
        <v>419</v>
      </c>
      <c r="D1305" s="55">
        <v>0</v>
      </c>
      <c r="E1305" s="55">
        <v>1000</v>
      </c>
      <c r="F1305" s="55">
        <f>D1305-E1305</f>
        <v>-1000</v>
      </c>
      <c r="G1305" s="55">
        <f>IF(E1305&lt;&gt;0, ((D1305-E1305)/E1305)*100, 0)</f>
        <v>-100</v>
      </c>
    </row>
    <row r="1306" spans="1:7" x14ac:dyDescent="0.2">
      <c r="A1306" s="27" t="s">
        <v>272</v>
      </c>
      <c r="B1306" s="27" t="s">
        <v>98</v>
      </c>
      <c r="C1306" s="27" t="s">
        <v>420</v>
      </c>
      <c r="D1306" s="55">
        <v>0</v>
      </c>
      <c r="E1306" s="55">
        <v>1000</v>
      </c>
      <c r="F1306" s="55">
        <f>D1306-E1306</f>
        <v>-1000</v>
      </c>
      <c r="G1306" s="55">
        <f>IF(E1306&lt;&gt;0, ((D1306-E1306)/E1306)*100, 0)</f>
        <v>-100</v>
      </c>
    </row>
    <row r="1307" spans="1:7" x14ac:dyDescent="0.2">
      <c r="A1307" s="27" t="s">
        <v>272</v>
      </c>
      <c r="B1307" s="27" t="s">
        <v>98</v>
      </c>
      <c r="C1307" s="27" t="s">
        <v>421</v>
      </c>
      <c r="D1307" s="55">
        <v>0</v>
      </c>
      <c r="E1307" s="55">
        <v>1000</v>
      </c>
      <c r="F1307" s="55">
        <f>D1307-E1307</f>
        <v>-1000</v>
      </c>
      <c r="G1307" s="55">
        <f>IF(E1307&lt;&gt;0, ((D1307-E1307)/E1307)*100, 0)</f>
        <v>-100</v>
      </c>
    </row>
    <row r="1308" spans="1:7" customFormat="1" ht="15" x14ac:dyDescent="0.25">
      <c r="D1308" s="47"/>
      <c r="E1308" s="47"/>
      <c r="F1308" s="47"/>
      <c r="G1308" s="47"/>
    </row>
    <row r="1309" spans="1:7" s="29" customFormat="1" ht="12.75" thickBot="1" x14ac:dyDescent="0.25">
      <c r="A1309" s="28" t="s">
        <v>3</v>
      </c>
      <c r="B1309" s="28" t="s">
        <v>3</v>
      </c>
      <c r="C1309" s="28" t="s">
        <v>422</v>
      </c>
      <c r="D1309" s="54">
        <f>SUBTOTAL(9, D1296:D1308)</f>
        <v>2060.04</v>
      </c>
      <c r="E1309" s="54">
        <f>SUBTOTAL(9, E1296:E1308)</f>
        <v>19600</v>
      </c>
      <c r="F1309" s="54">
        <f>SUBTOTAL(9, F1296:F1308)</f>
        <v>-17539.96</v>
      </c>
      <c r="G1309" s="54">
        <f>IF(E1309&lt;&gt;0, ((D1309-E1309)/E1309)*100, 0)</f>
        <v>-89.489591836734689</v>
      </c>
    </row>
    <row r="1310" spans="1:7" customFormat="1" ht="15.75" thickTop="1" x14ac:dyDescent="0.25">
      <c r="D1310" s="48"/>
      <c r="E1310" s="48"/>
      <c r="F1310" s="48"/>
      <c r="G1310" s="48"/>
    </row>
    <row r="1311" spans="1:7" x14ac:dyDescent="0.2">
      <c r="A1311" s="27" t="s">
        <v>273</v>
      </c>
      <c r="B1311" s="27" t="s">
        <v>274</v>
      </c>
      <c r="C1311" s="27" t="s">
        <v>410</v>
      </c>
      <c r="D1311" s="55">
        <v>0</v>
      </c>
      <c r="E1311" s="55">
        <v>0</v>
      </c>
      <c r="F1311" s="55">
        <f>D1311-E1311</f>
        <v>0</v>
      </c>
      <c r="G1311" s="55">
        <f>IF(E1311&lt;&gt;0, ((D1311-E1311)/E1311)*100, 0)</f>
        <v>0</v>
      </c>
    </row>
    <row r="1312" spans="1:7" x14ac:dyDescent="0.2">
      <c r="A1312" s="27" t="s">
        <v>273</v>
      </c>
      <c r="B1312" s="27" t="s">
        <v>274</v>
      </c>
      <c r="C1312" s="27" t="s">
        <v>411</v>
      </c>
      <c r="D1312" s="55">
        <v>0</v>
      </c>
      <c r="E1312" s="55">
        <v>0</v>
      </c>
      <c r="F1312" s="55">
        <f>D1312-E1312</f>
        <v>0</v>
      </c>
      <c r="G1312" s="55">
        <f>IF(E1312&lt;&gt;0, ((D1312-E1312)/E1312)*100, 0)</f>
        <v>0</v>
      </c>
    </row>
    <row r="1313" spans="1:7" x14ac:dyDescent="0.2">
      <c r="A1313" s="27" t="s">
        <v>273</v>
      </c>
      <c r="B1313" s="27" t="s">
        <v>274</v>
      </c>
      <c r="C1313" s="27" t="s">
        <v>412</v>
      </c>
      <c r="D1313" s="55">
        <v>0</v>
      </c>
      <c r="E1313" s="55">
        <v>0</v>
      </c>
      <c r="F1313" s="55">
        <f>D1313-E1313</f>
        <v>0</v>
      </c>
      <c r="G1313" s="55">
        <f>IF(E1313&lt;&gt;0, ((D1313-E1313)/E1313)*100, 0)</f>
        <v>0</v>
      </c>
    </row>
    <row r="1314" spans="1:7" x14ac:dyDescent="0.2">
      <c r="A1314" s="27" t="s">
        <v>273</v>
      </c>
      <c r="B1314" s="27" t="s">
        <v>274</v>
      </c>
      <c r="C1314" s="27" t="s">
        <v>413</v>
      </c>
      <c r="D1314" s="55">
        <v>0</v>
      </c>
      <c r="E1314" s="55">
        <v>0</v>
      </c>
      <c r="F1314" s="55">
        <f>D1314-E1314</f>
        <v>0</v>
      </c>
      <c r="G1314" s="55">
        <f>IF(E1314&lt;&gt;0, ((D1314-E1314)/E1314)*100, 0)</f>
        <v>0</v>
      </c>
    </row>
    <row r="1315" spans="1:7" x14ac:dyDescent="0.2">
      <c r="A1315" s="27" t="s">
        <v>273</v>
      </c>
      <c r="B1315" s="27" t="s">
        <v>274</v>
      </c>
      <c r="C1315" s="27" t="s">
        <v>414</v>
      </c>
      <c r="D1315" s="55">
        <v>0</v>
      </c>
      <c r="E1315" s="55">
        <v>0</v>
      </c>
      <c r="F1315" s="55">
        <f>D1315-E1315</f>
        <v>0</v>
      </c>
      <c r="G1315" s="55">
        <f>IF(E1315&lt;&gt;0, ((D1315-E1315)/E1315)*100, 0)</f>
        <v>0</v>
      </c>
    </row>
    <row r="1316" spans="1:7" x14ac:dyDescent="0.2">
      <c r="A1316" s="27" t="s">
        <v>273</v>
      </c>
      <c r="B1316" s="27" t="s">
        <v>274</v>
      </c>
      <c r="C1316" s="27" t="s">
        <v>415</v>
      </c>
      <c r="D1316" s="55">
        <v>0</v>
      </c>
      <c r="E1316" s="55">
        <v>0</v>
      </c>
      <c r="F1316" s="55">
        <f>D1316-E1316</f>
        <v>0</v>
      </c>
      <c r="G1316" s="55">
        <f>IF(E1316&lt;&gt;0, ((D1316-E1316)/E1316)*100, 0)</f>
        <v>0</v>
      </c>
    </row>
    <row r="1317" spans="1:7" x14ac:dyDescent="0.2">
      <c r="A1317" s="27" t="s">
        <v>273</v>
      </c>
      <c r="B1317" s="27" t="s">
        <v>274</v>
      </c>
      <c r="C1317" s="27" t="s">
        <v>416</v>
      </c>
      <c r="D1317" s="55">
        <v>0</v>
      </c>
      <c r="E1317" s="55">
        <v>0</v>
      </c>
      <c r="F1317" s="55">
        <f>D1317-E1317</f>
        <v>0</v>
      </c>
      <c r="G1317" s="55">
        <f>IF(E1317&lt;&gt;0, ((D1317-E1317)/E1317)*100, 0)</f>
        <v>0</v>
      </c>
    </row>
    <row r="1318" spans="1:7" x14ac:dyDescent="0.2">
      <c r="A1318" s="27" t="s">
        <v>273</v>
      </c>
      <c r="B1318" s="27" t="s">
        <v>274</v>
      </c>
      <c r="C1318" s="27" t="s">
        <v>417</v>
      </c>
      <c r="D1318" s="55">
        <v>0</v>
      </c>
      <c r="E1318" s="55">
        <v>0</v>
      </c>
      <c r="F1318" s="55">
        <f>D1318-E1318</f>
        <v>0</v>
      </c>
      <c r="G1318" s="55">
        <f>IF(E1318&lt;&gt;0, ((D1318-E1318)/E1318)*100, 0)</f>
        <v>0</v>
      </c>
    </row>
    <row r="1319" spans="1:7" x14ac:dyDescent="0.2">
      <c r="A1319" s="27" t="s">
        <v>273</v>
      </c>
      <c r="B1319" s="27" t="s">
        <v>274</v>
      </c>
      <c r="C1319" s="27" t="s">
        <v>418</v>
      </c>
      <c r="D1319" s="55">
        <v>0</v>
      </c>
      <c r="E1319" s="55">
        <v>0</v>
      </c>
      <c r="F1319" s="55">
        <f>D1319-E1319</f>
        <v>0</v>
      </c>
      <c r="G1319" s="55">
        <f>IF(E1319&lt;&gt;0, ((D1319-E1319)/E1319)*100, 0)</f>
        <v>0</v>
      </c>
    </row>
    <row r="1320" spans="1:7" x14ac:dyDescent="0.2">
      <c r="A1320" s="27" t="s">
        <v>273</v>
      </c>
      <c r="B1320" s="27" t="s">
        <v>274</v>
      </c>
      <c r="C1320" s="27" t="s">
        <v>419</v>
      </c>
      <c r="D1320" s="55">
        <v>0</v>
      </c>
      <c r="E1320" s="55">
        <v>0</v>
      </c>
      <c r="F1320" s="55">
        <f>D1320-E1320</f>
        <v>0</v>
      </c>
      <c r="G1320" s="55">
        <f>IF(E1320&lt;&gt;0, ((D1320-E1320)/E1320)*100, 0)</f>
        <v>0</v>
      </c>
    </row>
    <row r="1321" spans="1:7" x14ac:dyDescent="0.2">
      <c r="A1321" s="27" t="s">
        <v>273</v>
      </c>
      <c r="B1321" s="27" t="s">
        <v>274</v>
      </c>
      <c r="C1321" s="27" t="s">
        <v>420</v>
      </c>
      <c r="D1321" s="55">
        <v>0</v>
      </c>
      <c r="E1321" s="55">
        <v>0</v>
      </c>
      <c r="F1321" s="55">
        <f>D1321-E1321</f>
        <v>0</v>
      </c>
      <c r="G1321" s="55">
        <f>IF(E1321&lt;&gt;0, ((D1321-E1321)/E1321)*100, 0)</f>
        <v>0</v>
      </c>
    </row>
    <row r="1322" spans="1:7" x14ac:dyDescent="0.2">
      <c r="A1322" s="27" t="s">
        <v>273</v>
      </c>
      <c r="B1322" s="27" t="s">
        <v>274</v>
      </c>
      <c r="C1322" s="27" t="s">
        <v>421</v>
      </c>
      <c r="D1322" s="55">
        <v>0</v>
      </c>
      <c r="E1322" s="55">
        <v>0</v>
      </c>
      <c r="F1322" s="55">
        <f>D1322-E1322</f>
        <v>0</v>
      </c>
      <c r="G1322" s="55">
        <f>IF(E1322&lt;&gt;0, ((D1322-E1322)/E1322)*100, 0)</f>
        <v>0</v>
      </c>
    </row>
    <row r="1323" spans="1:7" customFormat="1" ht="15" x14ac:dyDescent="0.25">
      <c r="D1323" s="47"/>
      <c r="E1323" s="47"/>
      <c r="F1323" s="47"/>
      <c r="G1323" s="47"/>
    </row>
    <row r="1324" spans="1:7" s="29" customFormat="1" ht="12.75" thickBot="1" x14ac:dyDescent="0.25">
      <c r="A1324" s="28" t="s">
        <v>3</v>
      </c>
      <c r="B1324" s="28" t="s">
        <v>3</v>
      </c>
      <c r="C1324" s="28" t="s">
        <v>422</v>
      </c>
      <c r="D1324" s="54">
        <f>SUBTOTAL(9, D1311:D1323)</f>
        <v>0</v>
      </c>
      <c r="E1324" s="54">
        <f>SUBTOTAL(9, E1311:E1323)</f>
        <v>0</v>
      </c>
      <c r="F1324" s="54">
        <f>SUBTOTAL(9, F1311:F1323)</f>
        <v>0</v>
      </c>
      <c r="G1324" s="54">
        <f>IF(E1324&lt;&gt;0, ((D1324-E1324)/E1324)*100, 0)</f>
        <v>0</v>
      </c>
    </row>
    <row r="1325" spans="1:7" customFormat="1" ht="15.75" thickTop="1" x14ac:dyDescent="0.25">
      <c r="D1325" s="48"/>
      <c r="E1325" s="48"/>
      <c r="F1325" s="48"/>
      <c r="G1325" s="48"/>
    </row>
    <row r="1326" spans="1:7" x14ac:dyDescent="0.2">
      <c r="A1326" s="27" t="s">
        <v>275</v>
      </c>
      <c r="B1326" s="27" t="s">
        <v>99</v>
      </c>
      <c r="C1326" s="27" t="s">
        <v>410</v>
      </c>
      <c r="D1326" s="55">
        <v>1261.25</v>
      </c>
      <c r="E1326" s="55">
        <v>1350</v>
      </c>
      <c r="F1326" s="55">
        <f>D1326-E1326</f>
        <v>-88.75</v>
      </c>
      <c r="G1326" s="55">
        <f>IF(E1326&lt;&gt;0, ((D1326-E1326)/E1326)*100, 0)</f>
        <v>-6.5740740740740735</v>
      </c>
    </row>
    <row r="1327" spans="1:7" x14ac:dyDescent="0.2">
      <c r="A1327" s="27" t="s">
        <v>275</v>
      </c>
      <c r="B1327" s="27" t="s">
        <v>99</v>
      </c>
      <c r="C1327" s="27" t="s">
        <v>411</v>
      </c>
      <c r="D1327" s="55">
        <v>1265.45</v>
      </c>
      <c r="E1327" s="55">
        <v>1450</v>
      </c>
      <c r="F1327" s="55">
        <f>D1327-E1327</f>
        <v>-184.54999999999995</v>
      </c>
      <c r="G1327" s="55">
        <f>IF(E1327&lt;&gt;0, ((D1327-E1327)/E1327)*100, 0)</f>
        <v>-12.727586206896548</v>
      </c>
    </row>
    <row r="1328" spans="1:7" x14ac:dyDescent="0.2">
      <c r="A1328" s="27" t="s">
        <v>275</v>
      </c>
      <c r="B1328" s="27" t="s">
        <v>99</v>
      </c>
      <c r="C1328" s="27" t="s">
        <v>412</v>
      </c>
      <c r="D1328" s="55">
        <v>287.14999999999998</v>
      </c>
      <c r="E1328" s="55">
        <v>1450</v>
      </c>
      <c r="F1328" s="55">
        <f>D1328-E1328</f>
        <v>-1162.8499999999999</v>
      </c>
      <c r="G1328" s="55">
        <f>IF(E1328&lt;&gt;0, ((D1328-E1328)/E1328)*100, 0)</f>
        <v>-80.196551724137919</v>
      </c>
    </row>
    <row r="1329" spans="1:7" x14ac:dyDescent="0.2">
      <c r="A1329" s="27" t="s">
        <v>275</v>
      </c>
      <c r="B1329" s="27" t="s">
        <v>99</v>
      </c>
      <c r="C1329" s="27" t="s">
        <v>413</v>
      </c>
      <c r="D1329" s="55">
        <v>0</v>
      </c>
      <c r="E1329" s="55">
        <v>1600</v>
      </c>
      <c r="F1329" s="55">
        <f>D1329-E1329</f>
        <v>-1600</v>
      </c>
      <c r="G1329" s="55">
        <f>IF(E1329&lt;&gt;0, ((D1329-E1329)/E1329)*100, 0)</f>
        <v>-100</v>
      </c>
    </row>
    <row r="1330" spans="1:7" x14ac:dyDescent="0.2">
      <c r="A1330" s="27" t="s">
        <v>275</v>
      </c>
      <c r="B1330" s="27" t="s">
        <v>99</v>
      </c>
      <c r="C1330" s="27" t="s">
        <v>414</v>
      </c>
      <c r="D1330" s="55">
        <v>0</v>
      </c>
      <c r="E1330" s="55">
        <v>1600</v>
      </c>
      <c r="F1330" s="55">
        <f>D1330-E1330</f>
        <v>-1600</v>
      </c>
      <c r="G1330" s="55">
        <f>IF(E1330&lt;&gt;0, ((D1330-E1330)/E1330)*100, 0)</f>
        <v>-100</v>
      </c>
    </row>
    <row r="1331" spans="1:7" x14ac:dyDescent="0.2">
      <c r="A1331" s="27" t="s">
        <v>275</v>
      </c>
      <c r="B1331" s="27" t="s">
        <v>99</v>
      </c>
      <c r="C1331" s="27" t="s">
        <v>415</v>
      </c>
      <c r="D1331" s="55">
        <v>0</v>
      </c>
      <c r="E1331" s="55">
        <v>1600</v>
      </c>
      <c r="F1331" s="55">
        <f>D1331-E1331</f>
        <v>-1600</v>
      </c>
      <c r="G1331" s="55">
        <f>IF(E1331&lt;&gt;0, ((D1331-E1331)/E1331)*100, 0)</f>
        <v>-100</v>
      </c>
    </row>
    <row r="1332" spans="1:7" x14ac:dyDescent="0.2">
      <c r="A1332" s="27" t="s">
        <v>275</v>
      </c>
      <c r="B1332" s="27" t="s">
        <v>99</v>
      </c>
      <c r="C1332" s="27" t="s">
        <v>416</v>
      </c>
      <c r="D1332" s="55">
        <v>0</v>
      </c>
      <c r="E1332" s="55">
        <v>1600</v>
      </c>
      <c r="F1332" s="55">
        <f>D1332-E1332</f>
        <v>-1600</v>
      </c>
      <c r="G1332" s="55">
        <f>IF(E1332&lt;&gt;0, ((D1332-E1332)/E1332)*100, 0)</f>
        <v>-100</v>
      </c>
    </row>
    <row r="1333" spans="1:7" x14ac:dyDescent="0.2">
      <c r="A1333" s="27" t="s">
        <v>275</v>
      </c>
      <c r="B1333" s="27" t="s">
        <v>99</v>
      </c>
      <c r="C1333" s="27" t="s">
        <v>417</v>
      </c>
      <c r="D1333" s="55">
        <v>0</v>
      </c>
      <c r="E1333" s="55">
        <v>1600</v>
      </c>
      <c r="F1333" s="55">
        <f>D1333-E1333</f>
        <v>-1600</v>
      </c>
      <c r="G1333" s="55">
        <f>IF(E1333&lt;&gt;0, ((D1333-E1333)/E1333)*100, 0)</f>
        <v>-100</v>
      </c>
    </row>
    <row r="1334" spans="1:7" x14ac:dyDescent="0.2">
      <c r="A1334" s="27" t="s">
        <v>275</v>
      </c>
      <c r="B1334" s="27" t="s">
        <v>99</v>
      </c>
      <c r="C1334" s="27" t="s">
        <v>418</v>
      </c>
      <c r="D1334" s="55">
        <v>0</v>
      </c>
      <c r="E1334" s="55">
        <v>1350</v>
      </c>
      <c r="F1334" s="55">
        <f>D1334-E1334</f>
        <v>-1350</v>
      </c>
      <c r="G1334" s="55">
        <f>IF(E1334&lt;&gt;0, ((D1334-E1334)/E1334)*100, 0)</f>
        <v>-100</v>
      </c>
    </row>
    <row r="1335" spans="1:7" x14ac:dyDescent="0.2">
      <c r="A1335" s="27" t="s">
        <v>275</v>
      </c>
      <c r="B1335" s="27" t="s">
        <v>99</v>
      </c>
      <c r="C1335" s="27" t="s">
        <v>419</v>
      </c>
      <c r="D1335" s="55">
        <v>0</v>
      </c>
      <c r="E1335" s="55">
        <v>1350</v>
      </c>
      <c r="F1335" s="55">
        <f>D1335-E1335</f>
        <v>-1350</v>
      </c>
      <c r="G1335" s="55">
        <f>IF(E1335&lt;&gt;0, ((D1335-E1335)/E1335)*100, 0)</f>
        <v>-100</v>
      </c>
    </row>
    <row r="1336" spans="1:7" x14ac:dyDescent="0.2">
      <c r="A1336" s="27" t="s">
        <v>275</v>
      </c>
      <c r="B1336" s="27" t="s">
        <v>99</v>
      </c>
      <c r="C1336" s="27" t="s">
        <v>420</v>
      </c>
      <c r="D1336" s="55">
        <v>0</v>
      </c>
      <c r="E1336" s="55">
        <v>1350</v>
      </c>
      <c r="F1336" s="55">
        <f>D1336-E1336</f>
        <v>-1350</v>
      </c>
      <c r="G1336" s="55">
        <f>IF(E1336&lt;&gt;0, ((D1336-E1336)/E1336)*100, 0)</f>
        <v>-100</v>
      </c>
    </row>
    <row r="1337" spans="1:7" x14ac:dyDescent="0.2">
      <c r="A1337" s="27" t="s">
        <v>275</v>
      </c>
      <c r="B1337" s="27" t="s">
        <v>99</v>
      </c>
      <c r="C1337" s="27" t="s">
        <v>421</v>
      </c>
      <c r="D1337" s="55">
        <v>0</v>
      </c>
      <c r="E1337" s="55">
        <v>1350</v>
      </c>
      <c r="F1337" s="55">
        <f>D1337-E1337</f>
        <v>-1350</v>
      </c>
      <c r="G1337" s="55">
        <f>IF(E1337&lt;&gt;0, ((D1337-E1337)/E1337)*100, 0)</f>
        <v>-100</v>
      </c>
    </row>
    <row r="1338" spans="1:7" customFormat="1" ht="15" x14ac:dyDescent="0.25">
      <c r="D1338" s="47"/>
      <c r="E1338" s="47"/>
      <c r="F1338" s="47"/>
      <c r="G1338" s="47"/>
    </row>
    <row r="1339" spans="1:7" s="29" customFormat="1" ht="12.75" thickBot="1" x14ac:dyDescent="0.25">
      <c r="A1339" s="28" t="s">
        <v>3</v>
      </c>
      <c r="B1339" s="28" t="s">
        <v>3</v>
      </c>
      <c r="C1339" s="28" t="s">
        <v>422</v>
      </c>
      <c r="D1339" s="54">
        <f>SUBTOTAL(9, D1326:D1338)</f>
        <v>2813.85</v>
      </c>
      <c r="E1339" s="54">
        <f>SUBTOTAL(9, E1326:E1338)</f>
        <v>17650</v>
      </c>
      <c r="F1339" s="54">
        <f>SUBTOTAL(9, F1326:F1338)</f>
        <v>-14836.15</v>
      </c>
      <c r="G1339" s="54">
        <f>IF(E1339&lt;&gt;0, ((D1339-E1339)/E1339)*100, 0)</f>
        <v>-84.057507082152966</v>
      </c>
    </row>
    <row r="1340" spans="1:7" customFormat="1" ht="15.75" thickTop="1" x14ac:dyDescent="0.25">
      <c r="D1340" s="48"/>
      <c r="E1340" s="48"/>
      <c r="F1340" s="48"/>
      <c r="G1340" s="48"/>
    </row>
    <row r="1341" spans="1:7" x14ac:dyDescent="0.2">
      <c r="A1341" s="27" t="s">
        <v>276</v>
      </c>
      <c r="B1341" s="27" t="s">
        <v>277</v>
      </c>
      <c r="C1341" s="27" t="s">
        <v>410</v>
      </c>
      <c r="D1341" s="55">
        <v>0</v>
      </c>
      <c r="E1341" s="55">
        <v>0</v>
      </c>
      <c r="F1341" s="55">
        <f>D1341-E1341</f>
        <v>0</v>
      </c>
      <c r="G1341" s="55">
        <f>IF(E1341&lt;&gt;0, ((D1341-E1341)/E1341)*100, 0)</f>
        <v>0</v>
      </c>
    </row>
    <row r="1342" spans="1:7" x14ac:dyDescent="0.2">
      <c r="A1342" s="27" t="s">
        <v>276</v>
      </c>
      <c r="B1342" s="27" t="s">
        <v>277</v>
      </c>
      <c r="C1342" s="27" t="s">
        <v>411</v>
      </c>
      <c r="D1342" s="55">
        <v>0</v>
      </c>
      <c r="E1342" s="55">
        <v>0</v>
      </c>
      <c r="F1342" s="55">
        <f>D1342-E1342</f>
        <v>0</v>
      </c>
      <c r="G1342" s="55">
        <f>IF(E1342&lt;&gt;0, ((D1342-E1342)/E1342)*100, 0)</f>
        <v>0</v>
      </c>
    </row>
    <row r="1343" spans="1:7" x14ac:dyDescent="0.2">
      <c r="A1343" s="27" t="s">
        <v>276</v>
      </c>
      <c r="B1343" s="27" t="s">
        <v>277</v>
      </c>
      <c r="C1343" s="27" t="s">
        <v>412</v>
      </c>
      <c r="D1343" s="55">
        <v>0</v>
      </c>
      <c r="E1343" s="55">
        <v>0</v>
      </c>
      <c r="F1343" s="55">
        <f>D1343-E1343</f>
        <v>0</v>
      </c>
      <c r="G1343" s="55">
        <f>IF(E1343&lt;&gt;0, ((D1343-E1343)/E1343)*100, 0)</f>
        <v>0</v>
      </c>
    </row>
    <row r="1344" spans="1:7" x14ac:dyDescent="0.2">
      <c r="A1344" s="27" t="s">
        <v>276</v>
      </c>
      <c r="B1344" s="27" t="s">
        <v>277</v>
      </c>
      <c r="C1344" s="27" t="s">
        <v>413</v>
      </c>
      <c r="D1344" s="55">
        <v>0</v>
      </c>
      <c r="E1344" s="55">
        <v>0</v>
      </c>
      <c r="F1344" s="55">
        <f>D1344-E1344</f>
        <v>0</v>
      </c>
      <c r="G1344" s="55">
        <f>IF(E1344&lt;&gt;0, ((D1344-E1344)/E1344)*100, 0)</f>
        <v>0</v>
      </c>
    </row>
    <row r="1345" spans="1:7" x14ac:dyDescent="0.2">
      <c r="A1345" s="27" t="s">
        <v>276</v>
      </c>
      <c r="B1345" s="27" t="s">
        <v>277</v>
      </c>
      <c r="C1345" s="27" t="s">
        <v>414</v>
      </c>
      <c r="D1345" s="55">
        <v>0</v>
      </c>
      <c r="E1345" s="55">
        <v>0</v>
      </c>
      <c r="F1345" s="55">
        <f>D1345-E1345</f>
        <v>0</v>
      </c>
      <c r="G1345" s="55">
        <f>IF(E1345&lt;&gt;0, ((D1345-E1345)/E1345)*100, 0)</f>
        <v>0</v>
      </c>
    </row>
    <row r="1346" spans="1:7" x14ac:dyDescent="0.2">
      <c r="A1346" s="27" t="s">
        <v>276</v>
      </c>
      <c r="B1346" s="27" t="s">
        <v>277</v>
      </c>
      <c r="C1346" s="27" t="s">
        <v>415</v>
      </c>
      <c r="D1346" s="55">
        <v>0</v>
      </c>
      <c r="E1346" s="55">
        <v>0</v>
      </c>
      <c r="F1346" s="55">
        <f>D1346-E1346</f>
        <v>0</v>
      </c>
      <c r="G1346" s="55">
        <f>IF(E1346&lt;&gt;0, ((D1346-E1346)/E1346)*100, 0)</f>
        <v>0</v>
      </c>
    </row>
    <row r="1347" spans="1:7" x14ac:dyDescent="0.2">
      <c r="A1347" s="27" t="s">
        <v>276</v>
      </c>
      <c r="B1347" s="27" t="s">
        <v>277</v>
      </c>
      <c r="C1347" s="27" t="s">
        <v>416</v>
      </c>
      <c r="D1347" s="55">
        <v>0</v>
      </c>
      <c r="E1347" s="55">
        <v>0</v>
      </c>
      <c r="F1347" s="55">
        <f>D1347-E1347</f>
        <v>0</v>
      </c>
      <c r="G1347" s="55">
        <f>IF(E1347&lt;&gt;0, ((D1347-E1347)/E1347)*100, 0)</f>
        <v>0</v>
      </c>
    </row>
    <row r="1348" spans="1:7" x14ac:dyDescent="0.2">
      <c r="A1348" s="27" t="s">
        <v>276</v>
      </c>
      <c r="B1348" s="27" t="s">
        <v>277</v>
      </c>
      <c r="C1348" s="27" t="s">
        <v>417</v>
      </c>
      <c r="D1348" s="55">
        <v>0</v>
      </c>
      <c r="E1348" s="55">
        <v>0</v>
      </c>
      <c r="F1348" s="55">
        <f>D1348-E1348</f>
        <v>0</v>
      </c>
      <c r="G1348" s="55">
        <f>IF(E1348&lt;&gt;0, ((D1348-E1348)/E1348)*100, 0)</f>
        <v>0</v>
      </c>
    </row>
    <row r="1349" spans="1:7" x14ac:dyDescent="0.2">
      <c r="A1349" s="27" t="s">
        <v>276</v>
      </c>
      <c r="B1349" s="27" t="s">
        <v>277</v>
      </c>
      <c r="C1349" s="27" t="s">
        <v>418</v>
      </c>
      <c r="D1349" s="55">
        <v>0</v>
      </c>
      <c r="E1349" s="55">
        <v>0</v>
      </c>
      <c r="F1349" s="55">
        <f>D1349-E1349</f>
        <v>0</v>
      </c>
      <c r="G1349" s="55">
        <f>IF(E1349&lt;&gt;0, ((D1349-E1349)/E1349)*100, 0)</f>
        <v>0</v>
      </c>
    </row>
    <row r="1350" spans="1:7" x14ac:dyDescent="0.2">
      <c r="A1350" s="27" t="s">
        <v>276</v>
      </c>
      <c r="B1350" s="27" t="s">
        <v>277</v>
      </c>
      <c r="C1350" s="27" t="s">
        <v>419</v>
      </c>
      <c r="D1350" s="55">
        <v>0</v>
      </c>
      <c r="E1350" s="55">
        <v>0</v>
      </c>
      <c r="F1350" s="55">
        <f>D1350-E1350</f>
        <v>0</v>
      </c>
      <c r="G1350" s="55">
        <f>IF(E1350&lt;&gt;0, ((D1350-E1350)/E1350)*100, 0)</f>
        <v>0</v>
      </c>
    </row>
    <row r="1351" spans="1:7" x14ac:dyDescent="0.2">
      <c r="A1351" s="27" t="s">
        <v>276</v>
      </c>
      <c r="B1351" s="27" t="s">
        <v>277</v>
      </c>
      <c r="C1351" s="27" t="s">
        <v>420</v>
      </c>
      <c r="D1351" s="55">
        <v>0</v>
      </c>
      <c r="E1351" s="55">
        <v>0</v>
      </c>
      <c r="F1351" s="55">
        <f>D1351-E1351</f>
        <v>0</v>
      </c>
      <c r="G1351" s="55">
        <f>IF(E1351&lt;&gt;0, ((D1351-E1351)/E1351)*100, 0)</f>
        <v>0</v>
      </c>
    </row>
    <row r="1352" spans="1:7" x14ac:dyDescent="0.2">
      <c r="A1352" s="27" t="s">
        <v>276</v>
      </c>
      <c r="B1352" s="27" t="s">
        <v>277</v>
      </c>
      <c r="C1352" s="27" t="s">
        <v>421</v>
      </c>
      <c r="D1352" s="55">
        <v>0</v>
      </c>
      <c r="E1352" s="55">
        <v>0</v>
      </c>
      <c r="F1352" s="55">
        <f>D1352-E1352</f>
        <v>0</v>
      </c>
      <c r="G1352" s="55">
        <f>IF(E1352&lt;&gt;0, ((D1352-E1352)/E1352)*100, 0)</f>
        <v>0</v>
      </c>
    </row>
    <row r="1353" spans="1:7" customFormat="1" ht="15" x14ac:dyDescent="0.25">
      <c r="D1353" s="47"/>
      <c r="E1353" s="47"/>
      <c r="F1353" s="47"/>
      <c r="G1353" s="47"/>
    </row>
    <row r="1354" spans="1:7" s="29" customFormat="1" ht="12.75" thickBot="1" x14ac:dyDescent="0.25">
      <c r="A1354" s="28" t="s">
        <v>3</v>
      </c>
      <c r="B1354" s="28" t="s">
        <v>3</v>
      </c>
      <c r="C1354" s="28" t="s">
        <v>422</v>
      </c>
      <c r="D1354" s="54">
        <f>SUBTOTAL(9, D1341:D1353)</f>
        <v>0</v>
      </c>
      <c r="E1354" s="54">
        <f>SUBTOTAL(9, E1341:E1353)</f>
        <v>0</v>
      </c>
      <c r="F1354" s="54">
        <f>SUBTOTAL(9, F1341:F1353)</f>
        <v>0</v>
      </c>
      <c r="G1354" s="54">
        <f>IF(E1354&lt;&gt;0, ((D1354-E1354)/E1354)*100, 0)</f>
        <v>0</v>
      </c>
    </row>
    <row r="1355" spans="1:7" customFormat="1" ht="15.75" thickTop="1" x14ac:dyDescent="0.25">
      <c r="D1355" s="48"/>
      <c r="E1355" s="48"/>
      <c r="F1355" s="48"/>
      <c r="G1355" s="48"/>
    </row>
    <row r="1356" spans="1:7" x14ac:dyDescent="0.2">
      <c r="A1356" s="27" t="s">
        <v>278</v>
      </c>
      <c r="B1356" s="27" t="s">
        <v>279</v>
      </c>
      <c r="C1356" s="27" t="s">
        <v>410</v>
      </c>
      <c r="D1356" s="55">
        <v>0</v>
      </c>
      <c r="E1356" s="55">
        <v>0</v>
      </c>
      <c r="F1356" s="55">
        <f>D1356-E1356</f>
        <v>0</v>
      </c>
      <c r="G1356" s="55">
        <f>IF(E1356&lt;&gt;0, ((D1356-E1356)/E1356)*100, 0)</f>
        <v>0</v>
      </c>
    </row>
    <row r="1357" spans="1:7" x14ac:dyDescent="0.2">
      <c r="A1357" s="27" t="s">
        <v>278</v>
      </c>
      <c r="B1357" s="27" t="s">
        <v>279</v>
      </c>
      <c r="C1357" s="27" t="s">
        <v>411</v>
      </c>
      <c r="D1357" s="55">
        <v>0</v>
      </c>
      <c r="E1357" s="55">
        <v>0</v>
      </c>
      <c r="F1357" s="55">
        <f>D1357-E1357</f>
        <v>0</v>
      </c>
      <c r="G1357" s="55">
        <f>IF(E1357&lt;&gt;0, ((D1357-E1357)/E1357)*100, 0)</f>
        <v>0</v>
      </c>
    </row>
    <row r="1358" spans="1:7" x14ac:dyDescent="0.2">
      <c r="A1358" s="27" t="s">
        <v>278</v>
      </c>
      <c r="B1358" s="27" t="s">
        <v>279</v>
      </c>
      <c r="C1358" s="27" t="s">
        <v>412</v>
      </c>
      <c r="D1358" s="55">
        <v>0</v>
      </c>
      <c r="E1358" s="55">
        <v>0</v>
      </c>
      <c r="F1358" s="55">
        <f>D1358-E1358</f>
        <v>0</v>
      </c>
      <c r="G1358" s="55">
        <f>IF(E1358&lt;&gt;0, ((D1358-E1358)/E1358)*100, 0)</f>
        <v>0</v>
      </c>
    </row>
    <row r="1359" spans="1:7" x14ac:dyDescent="0.2">
      <c r="A1359" s="27" t="s">
        <v>278</v>
      </c>
      <c r="B1359" s="27" t="s">
        <v>279</v>
      </c>
      <c r="C1359" s="27" t="s">
        <v>413</v>
      </c>
      <c r="D1359" s="55">
        <v>0</v>
      </c>
      <c r="E1359" s="55">
        <v>0</v>
      </c>
      <c r="F1359" s="55">
        <f>D1359-E1359</f>
        <v>0</v>
      </c>
      <c r="G1359" s="55">
        <f>IF(E1359&lt;&gt;0, ((D1359-E1359)/E1359)*100, 0)</f>
        <v>0</v>
      </c>
    </row>
    <row r="1360" spans="1:7" x14ac:dyDescent="0.2">
      <c r="A1360" s="27" t="s">
        <v>278</v>
      </c>
      <c r="B1360" s="27" t="s">
        <v>279</v>
      </c>
      <c r="C1360" s="27" t="s">
        <v>414</v>
      </c>
      <c r="D1360" s="55">
        <v>0</v>
      </c>
      <c r="E1360" s="55">
        <v>0</v>
      </c>
      <c r="F1360" s="55">
        <f>D1360-E1360</f>
        <v>0</v>
      </c>
      <c r="G1360" s="55">
        <f>IF(E1360&lt;&gt;0, ((D1360-E1360)/E1360)*100, 0)</f>
        <v>0</v>
      </c>
    </row>
    <row r="1361" spans="1:7" x14ac:dyDescent="0.2">
      <c r="A1361" s="27" t="s">
        <v>278</v>
      </c>
      <c r="B1361" s="27" t="s">
        <v>279</v>
      </c>
      <c r="C1361" s="27" t="s">
        <v>415</v>
      </c>
      <c r="D1361" s="55">
        <v>0</v>
      </c>
      <c r="E1361" s="55">
        <v>0</v>
      </c>
      <c r="F1361" s="55">
        <f>D1361-E1361</f>
        <v>0</v>
      </c>
      <c r="G1361" s="55">
        <f>IF(E1361&lt;&gt;0, ((D1361-E1361)/E1361)*100, 0)</f>
        <v>0</v>
      </c>
    </row>
    <row r="1362" spans="1:7" x14ac:dyDescent="0.2">
      <c r="A1362" s="27" t="s">
        <v>278</v>
      </c>
      <c r="B1362" s="27" t="s">
        <v>279</v>
      </c>
      <c r="C1362" s="27" t="s">
        <v>416</v>
      </c>
      <c r="D1362" s="55">
        <v>0</v>
      </c>
      <c r="E1362" s="55">
        <v>0</v>
      </c>
      <c r="F1362" s="55">
        <f>D1362-E1362</f>
        <v>0</v>
      </c>
      <c r="G1362" s="55">
        <f>IF(E1362&lt;&gt;0, ((D1362-E1362)/E1362)*100, 0)</f>
        <v>0</v>
      </c>
    </row>
    <row r="1363" spans="1:7" x14ac:dyDescent="0.2">
      <c r="A1363" s="27" t="s">
        <v>278</v>
      </c>
      <c r="B1363" s="27" t="s">
        <v>279</v>
      </c>
      <c r="C1363" s="27" t="s">
        <v>417</v>
      </c>
      <c r="D1363" s="55">
        <v>0</v>
      </c>
      <c r="E1363" s="55">
        <v>0</v>
      </c>
      <c r="F1363" s="55">
        <f>D1363-E1363</f>
        <v>0</v>
      </c>
      <c r="G1363" s="55">
        <f>IF(E1363&lt;&gt;0, ((D1363-E1363)/E1363)*100, 0)</f>
        <v>0</v>
      </c>
    </row>
    <row r="1364" spans="1:7" x14ac:dyDescent="0.2">
      <c r="A1364" s="27" t="s">
        <v>278</v>
      </c>
      <c r="B1364" s="27" t="s">
        <v>279</v>
      </c>
      <c r="C1364" s="27" t="s">
        <v>418</v>
      </c>
      <c r="D1364" s="55">
        <v>0</v>
      </c>
      <c r="E1364" s="55">
        <v>0</v>
      </c>
      <c r="F1364" s="55">
        <f>D1364-E1364</f>
        <v>0</v>
      </c>
      <c r="G1364" s="55">
        <f>IF(E1364&lt;&gt;0, ((D1364-E1364)/E1364)*100, 0)</f>
        <v>0</v>
      </c>
    </row>
    <row r="1365" spans="1:7" x14ac:dyDescent="0.2">
      <c r="A1365" s="27" t="s">
        <v>278</v>
      </c>
      <c r="B1365" s="27" t="s">
        <v>279</v>
      </c>
      <c r="C1365" s="27" t="s">
        <v>419</v>
      </c>
      <c r="D1365" s="55">
        <v>0</v>
      </c>
      <c r="E1365" s="55">
        <v>0</v>
      </c>
      <c r="F1365" s="55">
        <f>D1365-E1365</f>
        <v>0</v>
      </c>
      <c r="G1365" s="55">
        <f>IF(E1365&lt;&gt;0, ((D1365-E1365)/E1365)*100, 0)</f>
        <v>0</v>
      </c>
    </row>
    <row r="1366" spans="1:7" x14ac:dyDescent="0.2">
      <c r="A1366" s="27" t="s">
        <v>278</v>
      </c>
      <c r="B1366" s="27" t="s">
        <v>279</v>
      </c>
      <c r="C1366" s="27" t="s">
        <v>420</v>
      </c>
      <c r="D1366" s="55">
        <v>0</v>
      </c>
      <c r="E1366" s="55">
        <v>0</v>
      </c>
      <c r="F1366" s="55">
        <f>D1366-E1366</f>
        <v>0</v>
      </c>
      <c r="G1366" s="55">
        <f>IF(E1366&lt;&gt;0, ((D1366-E1366)/E1366)*100, 0)</f>
        <v>0</v>
      </c>
    </row>
    <row r="1367" spans="1:7" x14ac:dyDescent="0.2">
      <c r="A1367" s="27" t="s">
        <v>278</v>
      </c>
      <c r="B1367" s="27" t="s">
        <v>279</v>
      </c>
      <c r="C1367" s="27" t="s">
        <v>421</v>
      </c>
      <c r="D1367" s="55">
        <v>0</v>
      </c>
      <c r="E1367" s="55">
        <v>0</v>
      </c>
      <c r="F1367" s="55">
        <f>D1367-E1367</f>
        <v>0</v>
      </c>
      <c r="G1367" s="55">
        <f>IF(E1367&lt;&gt;0, ((D1367-E1367)/E1367)*100, 0)</f>
        <v>0</v>
      </c>
    </row>
    <row r="1368" spans="1:7" customFormat="1" ht="15" x14ac:dyDescent="0.25">
      <c r="D1368" s="47"/>
      <c r="E1368" s="47"/>
      <c r="F1368" s="47"/>
      <c r="G1368" s="47"/>
    </row>
    <row r="1369" spans="1:7" s="29" customFormat="1" ht="12.75" thickBot="1" x14ac:dyDescent="0.25">
      <c r="A1369" s="28" t="s">
        <v>3</v>
      </c>
      <c r="B1369" s="28" t="s">
        <v>3</v>
      </c>
      <c r="C1369" s="28" t="s">
        <v>422</v>
      </c>
      <c r="D1369" s="54">
        <f>SUBTOTAL(9, D1356:D1368)</f>
        <v>0</v>
      </c>
      <c r="E1369" s="54">
        <f>SUBTOTAL(9, E1356:E1368)</f>
        <v>0</v>
      </c>
      <c r="F1369" s="54">
        <f>SUBTOTAL(9, F1356:F1368)</f>
        <v>0</v>
      </c>
      <c r="G1369" s="54">
        <f>IF(E1369&lt;&gt;0, ((D1369-E1369)/E1369)*100, 0)</f>
        <v>0</v>
      </c>
    </row>
    <row r="1370" spans="1:7" customFormat="1" ht="15.75" thickTop="1" x14ac:dyDescent="0.25">
      <c r="D1370" s="48"/>
      <c r="E1370" s="48"/>
      <c r="F1370" s="48"/>
      <c r="G1370" s="48"/>
    </row>
    <row r="1371" spans="1:7" x14ac:dyDescent="0.2">
      <c r="A1371" s="27" t="s">
        <v>280</v>
      </c>
      <c r="B1371" s="27" t="s">
        <v>100</v>
      </c>
      <c r="C1371" s="27" t="s">
        <v>410</v>
      </c>
      <c r="D1371" s="55">
        <v>71.75</v>
      </c>
      <c r="E1371" s="55">
        <v>65</v>
      </c>
      <c r="F1371" s="55">
        <f>D1371-E1371</f>
        <v>6.75</v>
      </c>
      <c r="G1371" s="55">
        <f>IF(E1371&lt;&gt;0, ((D1371-E1371)/E1371)*100, 0)</f>
        <v>10.384615384615385</v>
      </c>
    </row>
    <row r="1372" spans="1:7" x14ac:dyDescent="0.2">
      <c r="A1372" s="27" t="s">
        <v>280</v>
      </c>
      <c r="B1372" s="27" t="s">
        <v>100</v>
      </c>
      <c r="C1372" s="27" t="s">
        <v>411</v>
      </c>
      <c r="D1372" s="55">
        <v>203.25</v>
      </c>
      <c r="E1372" s="55">
        <v>175</v>
      </c>
      <c r="F1372" s="55">
        <f>D1372-E1372</f>
        <v>28.25</v>
      </c>
      <c r="G1372" s="55">
        <f>IF(E1372&lt;&gt;0, ((D1372-E1372)/E1372)*100, 0)</f>
        <v>16.142857142857142</v>
      </c>
    </row>
    <row r="1373" spans="1:7" x14ac:dyDescent="0.2">
      <c r="A1373" s="27" t="s">
        <v>280</v>
      </c>
      <c r="B1373" s="27" t="s">
        <v>100</v>
      </c>
      <c r="C1373" s="27" t="s">
        <v>412</v>
      </c>
      <c r="D1373" s="55">
        <v>3148.6</v>
      </c>
      <c r="E1373" s="55">
        <v>65</v>
      </c>
      <c r="F1373" s="55">
        <f>D1373-E1373</f>
        <v>3083.6</v>
      </c>
      <c r="G1373" s="55">
        <f>IF(E1373&lt;&gt;0, ((D1373-E1373)/E1373)*100, 0)</f>
        <v>4744</v>
      </c>
    </row>
    <row r="1374" spans="1:7" x14ac:dyDescent="0.2">
      <c r="A1374" s="27" t="s">
        <v>280</v>
      </c>
      <c r="B1374" s="27" t="s">
        <v>100</v>
      </c>
      <c r="C1374" s="27" t="s">
        <v>413</v>
      </c>
      <c r="D1374" s="55">
        <v>0</v>
      </c>
      <c r="E1374" s="55">
        <v>65</v>
      </c>
      <c r="F1374" s="55">
        <f>D1374-E1374</f>
        <v>-65</v>
      </c>
      <c r="G1374" s="55">
        <f>IF(E1374&lt;&gt;0, ((D1374-E1374)/E1374)*100, 0)</f>
        <v>-100</v>
      </c>
    </row>
    <row r="1375" spans="1:7" x14ac:dyDescent="0.2">
      <c r="A1375" s="27" t="s">
        <v>280</v>
      </c>
      <c r="B1375" s="27" t="s">
        <v>100</v>
      </c>
      <c r="C1375" s="27" t="s">
        <v>414</v>
      </c>
      <c r="D1375" s="55">
        <v>0</v>
      </c>
      <c r="E1375" s="55">
        <v>65</v>
      </c>
      <c r="F1375" s="55">
        <f>D1375-E1375</f>
        <v>-65</v>
      </c>
      <c r="G1375" s="55">
        <f>IF(E1375&lt;&gt;0, ((D1375-E1375)/E1375)*100, 0)</f>
        <v>-100</v>
      </c>
    </row>
    <row r="1376" spans="1:7" x14ac:dyDescent="0.2">
      <c r="A1376" s="27" t="s">
        <v>280</v>
      </c>
      <c r="B1376" s="27" t="s">
        <v>100</v>
      </c>
      <c r="C1376" s="27" t="s">
        <v>415</v>
      </c>
      <c r="D1376" s="55">
        <v>0</v>
      </c>
      <c r="E1376" s="55">
        <v>65</v>
      </c>
      <c r="F1376" s="55">
        <f>D1376-E1376</f>
        <v>-65</v>
      </c>
      <c r="G1376" s="55">
        <f>IF(E1376&lt;&gt;0, ((D1376-E1376)/E1376)*100, 0)</f>
        <v>-100</v>
      </c>
    </row>
    <row r="1377" spans="1:7" x14ac:dyDescent="0.2">
      <c r="A1377" s="27" t="s">
        <v>280</v>
      </c>
      <c r="B1377" s="27" t="s">
        <v>100</v>
      </c>
      <c r="C1377" s="27" t="s">
        <v>416</v>
      </c>
      <c r="D1377" s="55">
        <v>0</v>
      </c>
      <c r="E1377" s="55">
        <v>65</v>
      </c>
      <c r="F1377" s="55">
        <f>D1377-E1377</f>
        <v>-65</v>
      </c>
      <c r="G1377" s="55">
        <f>IF(E1377&lt;&gt;0, ((D1377-E1377)/E1377)*100, 0)</f>
        <v>-100</v>
      </c>
    </row>
    <row r="1378" spans="1:7" x14ac:dyDescent="0.2">
      <c r="A1378" s="27" t="s">
        <v>280</v>
      </c>
      <c r="B1378" s="27" t="s">
        <v>100</v>
      </c>
      <c r="C1378" s="27" t="s">
        <v>417</v>
      </c>
      <c r="D1378" s="55">
        <v>0</v>
      </c>
      <c r="E1378" s="55">
        <v>65</v>
      </c>
      <c r="F1378" s="55">
        <f>D1378-E1378</f>
        <v>-65</v>
      </c>
      <c r="G1378" s="55">
        <f>IF(E1378&lt;&gt;0, ((D1378-E1378)/E1378)*100, 0)</f>
        <v>-100</v>
      </c>
    </row>
    <row r="1379" spans="1:7" x14ac:dyDescent="0.2">
      <c r="A1379" s="27" t="s">
        <v>280</v>
      </c>
      <c r="B1379" s="27" t="s">
        <v>100</v>
      </c>
      <c r="C1379" s="27" t="s">
        <v>418</v>
      </c>
      <c r="D1379" s="55">
        <v>0</v>
      </c>
      <c r="E1379" s="55">
        <v>65</v>
      </c>
      <c r="F1379" s="55">
        <f>D1379-E1379</f>
        <v>-65</v>
      </c>
      <c r="G1379" s="55">
        <f>IF(E1379&lt;&gt;0, ((D1379-E1379)/E1379)*100, 0)</f>
        <v>-100</v>
      </c>
    </row>
    <row r="1380" spans="1:7" x14ac:dyDescent="0.2">
      <c r="A1380" s="27" t="s">
        <v>280</v>
      </c>
      <c r="B1380" s="27" t="s">
        <v>100</v>
      </c>
      <c r="C1380" s="27" t="s">
        <v>419</v>
      </c>
      <c r="D1380" s="55">
        <v>0</v>
      </c>
      <c r="E1380" s="55">
        <v>65</v>
      </c>
      <c r="F1380" s="55">
        <f>D1380-E1380</f>
        <v>-65</v>
      </c>
      <c r="G1380" s="55">
        <f>IF(E1380&lt;&gt;0, ((D1380-E1380)/E1380)*100, 0)</f>
        <v>-100</v>
      </c>
    </row>
    <row r="1381" spans="1:7" x14ac:dyDescent="0.2">
      <c r="A1381" s="27" t="s">
        <v>280</v>
      </c>
      <c r="B1381" s="27" t="s">
        <v>100</v>
      </c>
      <c r="C1381" s="27" t="s">
        <v>420</v>
      </c>
      <c r="D1381" s="55">
        <v>0</v>
      </c>
      <c r="E1381" s="55">
        <v>65</v>
      </c>
      <c r="F1381" s="55">
        <f>D1381-E1381</f>
        <v>-65</v>
      </c>
      <c r="G1381" s="55">
        <f>IF(E1381&lt;&gt;0, ((D1381-E1381)/E1381)*100, 0)</f>
        <v>-100</v>
      </c>
    </row>
    <row r="1382" spans="1:7" x14ac:dyDescent="0.2">
      <c r="A1382" s="27" t="s">
        <v>280</v>
      </c>
      <c r="B1382" s="27" t="s">
        <v>100</v>
      </c>
      <c r="C1382" s="27" t="s">
        <v>421</v>
      </c>
      <c r="D1382" s="55">
        <v>0</v>
      </c>
      <c r="E1382" s="55">
        <v>65</v>
      </c>
      <c r="F1382" s="55">
        <f>D1382-E1382</f>
        <v>-65</v>
      </c>
      <c r="G1382" s="55">
        <f>IF(E1382&lt;&gt;0, ((D1382-E1382)/E1382)*100, 0)</f>
        <v>-100</v>
      </c>
    </row>
    <row r="1383" spans="1:7" customFormat="1" ht="15" x14ac:dyDescent="0.25">
      <c r="D1383" s="47"/>
      <c r="E1383" s="47"/>
      <c r="F1383" s="47"/>
      <c r="G1383" s="47"/>
    </row>
    <row r="1384" spans="1:7" s="29" customFormat="1" ht="12.75" thickBot="1" x14ac:dyDescent="0.25">
      <c r="A1384" s="28" t="s">
        <v>3</v>
      </c>
      <c r="B1384" s="28" t="s">
        <v>3</v>
      </c>
      <c r="C1384" s="28" t="s">
        <v>422</v>
      </c>
      <c r="D1384" s="54">
        <f>SUBTOTAL(9, D1371:D1383)</f>
        <v>3423.6</v>
      </c>
      <c r="E1384" s="54">
        <f>SUBTOTAL(9, E1371:E1383)</f>
        <v>890</v>
      </c>
      <c r="F1384" s="54">
        <f>SUBTOTAL(9, F1371:F1383)</f>
        <v>2533.6</v>
      </c>
      <c r="G1384" s="54">
        <f>IF(E1384&lt;&gt;0, ((D1384-E1384)/E1384)*100, 0)</f>
        <v>284.67415730337081</v>
      </c>
    </row>
    <row r="1385" spans="1:7" customFormat="1" ht="15.75" thickTop="1" x14ac:dyDescent="0.25">
      <c r="D1385" s="48"/>
      <c r="E1385" s="48"/>
      <c r="F1385" s="48"/>
      <c r="G1385" s="48"/>
    </row>
    <row r="1386" spans="1:7" x14ac:dyDescent="0.2">
      <c r="A1386" s="27" t="s">
        <v>281</v>
      </c>
      <c r="B1386" s="27" t="s">
        <v>101</v>
      </c>
      <c r="C1386" s="27" t="s">
        <v>410</v>
      </c>
      <c r="D1386" s="55">
        <v>149.30000000000001</v>
      </c>
      <c r="E1386" s="55">
        <v>150</v>
      </c>
      <c r="F1386" s="55">
        <f>D1386-E1386</f>
        <v>-0.69999999999998863</v>
      </c>
      <c r="G1386" s="55">
        <f>IF(E1386&lt;&gt;0, ((D1386-E1386)/E1386)*100, 0)</f>
        <v>-0.46666666666665907</v>
      </c>
    </row>
    <row r="1387" spans="1:7" x14ac:dyDescent="0.2">
      <c r="A1387" s="27" t="s">
        <v>281</v>
      </c>
      <c r="B1387" s="27" t="s">
        <v>101</v>
      </c>
      <c r="C1387" s="27" t="s">
        <v>411</v>
      </c>
      <c r="D1387" s="55">
        <v>2716.9</v>
      </c>
      <c r="E1387" s="55">
        <v>2000</v>
      </c>
      <c r="F1387" s="55">
        <f>D1387-E1387</f>
        <v>716.90000000000009</v>
      </c>
      <c r="G1387" s="55">
        <f>IF(E1387&lt;&gt;0, ((D1387-E1387)/E1387)*100, 0)</f>
        <v>35.845000000000006</v>
      </c>
    </row>
    <row r="1388" spans="1:7" x14ac:dyDescent="0.2">
      <c r="A1388" s="27" t="s">
        <v>281</v>
      </c>
      <c r="B1388" s="27" t="s">
        <v>101</v>
      </c>
      <c r="C1388" s="27" t="s">
        <v>412</v>
      </c>
      <c r="D1388" s="55">
        <v>584.45000000000005</v>
      </c>
      <c r="E1388" s="55">
        <v>1000</v>
      </c>
      <c r="F1388" s="55">
        <f>D1388-E1388</f>
        <v>-415.54999999999995</v>
      </c>
      <c r="G1388" s="55">
        <f>IF(E1388&lt;&gt;0, ((D1388-E1388)/E1388)*100, 0)</f>
        <v>-41.555</v>
      </c>
    </row>
    <row r="1389" spans="1:7" x14ac:dyDescent="0.2">
      <c r="A1389" s="27" t="s">
        <v>281</v>
      </c>
      <c r="B1389" s="27" t="s">
        <v>101</v>
      </c>
      <c r="C1389" s="27" t="s">
        <v>413</v>
      </c>
      <c r="D1389" s="55">
        <v>0</v>
      </c>
      <c r="E1389" s="55">
        <v>1200</v>
      </c>
      <c r="F1389" s="55">
        <f>D1389-E1389</f>
        <v>-1200</v>
      </c>
      <c r="G1389" s="55">
        <f>IF(E1389&lt;&gt;0, ((D1389-E1389)/E1389)*100, 0)</f>
        <v>-100</v>
      </c>
    </row>
    <row r="1390" spans="1:7" x14ac:dyDescent="0.2">
      <c r="A1390" s="27" t="s">
        <v>281</v>
      </c>
      <c r="B1390" s="27" t="s">
        <v>101</v>
      </c>
      <c r="C1390" s="27" t="s">
        <v>414</v>
      </c>
      <c r="D1390" s="55">
        <v>0</v>
      </c>
      <c r="E1390" s="55">
        <v>1200</v>
      </c>
      <c r="F1390" s="55">
        <f>D1390-E1390</f>
        <v>-1200</v>
      </c>
      <c r="G1390" s="55">
        <f>IF(E1390&lt;&gt;0, ((D1390-E1390)/E1390)*100, 0)</f>
        <v>-100</v>
      </c>
    </row>
    <row r="1391" spans="1:7" x14ac:dyDescent="0.2">
      <c r="A1391" s="27" t="s">
        <v>281</v>
      </c>
      <c r="B1391" s="27" t="s">
        <v>101</v>
      </c>
      <c r="C1391" s="27" t="s">
        <v>415</v>
      </c>
      <c r="D1391" s="55">
        <v>0</v>
      </c>
      <c r="E1391" s="55">
        <v>1200</v>
      </c>
      <c r="F1391" s="55">
        <f>D1391-E1391</f>
        <v>-1200</v>
      </c>
      <c r="G1391" s="55">
        <f>IF(E1391&lt;&gt;0, ((D1391-E1391)/E1391)*100, 0)</f>
        <v>-100</v>
      </c>
    </row>
    <row r="1392" spans="1:7" x14ac:dyDescent="0.2">
      <c r="A1392" s="27" t="s">
        <v>281</v>
      </c>
      <c r="B1392" s="27" t="s">
        <v>101</v>
      </c>
      <c r="C1392" s="27" t="s">
        <v>416</v>
      </c>
      <c r="D1392" s="55">
        <v>0</v>
      </c>
      <c r="E1392" s="55">
        <v>1000</v>
      </c>
      <c r="F1392" s="55">
        <f>D1392-E1392</f>
        <v>-1000</v>
      </c>
      <c r="G1392" s="55">
        <f>IF(E1392&lt;&gt;0, ((D1392-E1392)/E1392)*100, 0)</f>
        <v>-100</v>
      </c>
    </row>
    <row r="1393" spans="1:7" x14ac:dyDescent="0.2">
      <c r="A1393" s="27" t="s">
        <v>281</v>
      </c>
      <c r="B1393" s="27" t="s">
        <v>101</v>
      </c>
      <c r="C1393" s="27" t="s">
        <v>417</v>
      </c>
      <c r="D1393" s="55">
        <v>0</v>
      </c>
      <c r="E1393" s="55">
        <v>750</v>
      </c>
      <c r="F1393" s="55">
        <f>D1393-E1393</f>
        <v>-750</v>
      </c>
      <c r="G1393" s="55">
        <f>IF(E1393&lt;&gt;0, ((D1393-E1393)/E1393)*100, 0)</f>
        <v>-100</v>
      </c>
    </row>
    <row r="1394" spans="1:7" x14ac:dyDescent="0.2">
      <c r="A1394" s="27" t="s">
        <v>281</v>
      </c>
      <c r="B1394" s="27" t="s">
        <v>101</v>
      </c>
      <c r="C1394" s="27" t="s">
        <v>418</v>
      </c>
      <c r="D1394" s="55">
        <v>0</v>
      </c>
      <c r="E1394" s="55">
        <v>275</v>
      </c>
      <c r="F1394" s="55">
        <f>D1394-E1394</f>
        <v>-275</v>
      </c>
      <c r="G1394" s="55">
        <f>IF(E1394&lt;&gt;0, ((D1394-E1394)/E1394)*100, 0)</f>
        <v>-100</v>
      </c>
    </row>
    <row r="1395" spans="1:7" x14ac:dyDescent="0.2">
      <c r="A1395" s="27" t="s">
        <v>281</v>
      </c>
      <c r="B1395" s="27" t="s">
        <v>101</v>
      </c>
      <c r="C1395" s="27" t="s">
        <v>419</v>
      </c>
      <c r="D1395" s="55">
        <v>0</v>
      </c>
      <c r="E1395" s="55">
        <v>275</v>
      </c>
      <c r="F1395" s="55">
        <f>D1395-E1395</f>
        <v>-275</v>
      </c>
      <c r="G1395" s="55">
        <f>IF(E1395&lt;&gt;0, ((D1395-E1395)/E1395)*100, 0)</f>
        <v>-100</v>
      </c>
    </row>
    <row r="1396" spans="1:7" x14ac:dyDescent="0.2">
      <c r="A1396" s="27" t="s">
        <v>281</v>
      </c>
      <c r="B1396" s="27" t="s">
        <v>101</v>
      </c>
      <c r="C1396" s="27" t="s">
        <v>420</v>
      </c>
      <c r="D1396" s="55">
        <v>0</v>
      </c>
      <c r="E1396" s="55">
        <v>150</v>
      </c>
      <c r="F1396" s="55">
        <f>D1396-E1396</f>
        <v>-150</v>
      </c>
      <c r="G1396" s="55">
        <f>IF(E1396&lt;&gt;0, ((D1396-E1396)/E1396)*100, 0)</f>
        <v>-100</v>
      </c>
    </row>
    <row r="1397" spans="1:7" x14ac:dyDescent="0.2">
      <c r="A1397" s="27" t="s">
        <v>281</v>
      </c>
      <c r="B1397" s="27" t="s">
        <v>101</v>
      </c>
      <c r="C1397" s="27" t="s">
        <v>421</v>
      </c>
      <c r="D1397" s="55">
        <v>0</v>
      </c>
      <c r="E1397" s="55">
        <v>150</v>
      </c>
      <c r="F1397" s="55">
        <f>D1397-E1397</f>
        <v>-150</v>
      </c>
      <c r="G1397" s="55">
        <f>IF(E1397&lt;&gt;0, ((D1397-E1397)/E1397)*100, 0)</f>
        <v>-100</v>
      </c>
    </row>
    <row r="1398" spans="1:7" customFormat="1" ht="15" x14ac:dyDescent="0.25">
      <c r="D1398" s="47"/>
      <c r="E1398" s="47"/>
      <c r="F1398" s="47"/>
      <c r="G1398" s="47"/>
    </row>
    <row r="1399" spans="1:7" s="29" customFormat="1" ht="12.75" thickBot="1" x14ac:dyDescent="0.25">
      <c r="A1399" s="28" t="s">
        <v>3</v>
      </c>
      <c r="B1399" s="28" t="s">
        <v>3</v>
      </c>
      <c r="C1399" s="28" t="s">
        <v>422</v>
      </c>
      <c r="D1399" s="54">
        <f>SUBTOTAL(9, D1386:D1398)</f>
        <v>3450.6500000000005</v>
      </c>
      <c r="E1399" s="54">
        <f>SUBTOTAL(9, E1386:E1398)</f>
        <v>9350</v>
      </c>
      <c r="F1399" s="54">
        <f>SUBTOTAL(9, F1386:F1398)</f>
        <v>-5899.35</v>
      </c>
      <c r="G1399" s="54">
        <f>IF(E1399&lt;&gt;0, ((D1399-E1399)/E1399)*100, 0)</f>
        <v>-63.094652406417104</v>
      </c>
    </row>
    <row r="1400" spans="1:7" customFormat="1" ht="15.75" thickTop="1" x14ac:dyDescent="0.25">
      <c r="D1400" s="48"/>
      <c r="E1400" s="48"/>
      <c r="F1400" s="48"/>
      <c r="G1400" s="48"/>
    </row>
    <row r="1401" spans="1:7" x14ac:dyDescent="0.2">
      <c r="A1401" s="27" t="s">
        <v>282</v>
      </c>
      <c r="B1401" s="27" t="s">
        <v>102</v>
      </c>
      <c r="C1401" s="27" t="s">
        <v>410</v>
      </c>
      <c r="D1401" s="55">
        <v>382.5</v>
      </c>
      <c r="E1401" s="55">
        <v>375</v>
      </c>
      <c r="F1401" s="55">
        <f>D1401-E1401</f>
        <v>7.5</v>
      </c>
      <c r="G1401" s="55">
        <f>IF(E1401&lt;&gt;0, ((D1401-E1401)/E1401)*100, 0)</f>
        <v>2</v>
      </c>
    </row>
    <row r="1402" spans="1:7" x14ac:dyDescent="0.2">
      <c r="A1402" s="27" t="s">
        <v>282</v>
      </c>
      <c r="B1402" s="27" t="s">
        <v>102</v>
      </c>
      <c r="C1402" s="27" t="s">
        <v>411</v>
      </c>
      <c r="D1402" s="55">
        <v>3382.75</v>
      </c>
      <c r="E1402" s="55">
        <v>3200</v>
      </c>
      <c r="F1402" s="55">
        <f>D1402-E1402</f>
        <v>182.75</v>
      </c>
      <c r="G1402" s="55">
        <f>IF(E1402&lt;&gt;0, ((D1402-E1402)/E1402)*100, 0)</f>
        <v>5.7109375</v>
      </c>
    </row>
    <row r="1403" spans="1:7" x14ac:dyDescent="0.2">
      <c r="A1403" s="27" t="s">
        <v>282</v>
      </c>
      <c r="B1403" s="27" t="s">
        <v>102</v>
      </c>
      <c r="C1403" s="27" t="s">
        <v>412</v>
      </c>
      <c r="D1403" s="55">
        <v>310.72000000000003</v>
      </c>
      <c r="E1403" s="55">
        <v>3200</v>
      </c>
      <c r="F1403" s="55">
        <f>D1403-E1403</f>
        <v>-2889.2799999999997</v>
      </c>
      <c r="G1403" s="55">
        <f>IF(E1403&lt;&gt;0, ((D1403-E1403)/E1403)*100, 0)</f>
        <v>-90.289999999999992</v>
      </c>
    </row>
    <row r="1404" spans="1:7" x14ac:dyDescent="0.2">
      <c r="A1404" s="27" t="s">
        <v>282</v>
      </c>
      <c r="B1404" s="27" t="s">
        <v>102</v>
      </c>
      <c r="C1404" s="27" t="s">
        <v>413</v>
      </c>
      <c r="D1404" s="55">
        <v>0</v>
      </c>
      <c r="E1404" s="55">
        <v>3200</v>
      </c>
      <c r="F1404" s="55">
        <f>D1404-E1404</f>
        <v>-3200</v>
      </c>
      <c r="G1404" s="55">
        <f>IF(E1404&lt;&gt;0, ((D1404-E1404)/E1404)*100, 0)</f>
        <v>-100</v>
      </c>
    </row>
    <row r="1405" spans="1:7" x14ac:dyDescent="0.2">
      <c r="A1405" s="27" t="s">
        <v>282</v>
      </c>
      <c r="B1405" s="27" t="s">
        <v>102</v>
      </c>
      <c r="C1405" s="27" t="s">
        <v>414</v>
      </c>
      <c r="D1405" s="55">
        <v>0</v>
      </c>
      <c r="E1405" s="55">
        <v>3200</v>
      </c>
      <c r="F1405" s="55">
        <f>D1405-E1405</f>
        <v>-3200</v>
      </c>
      <c r="G1405" s="55">
        <f>IF(E1405&lt;&gt;0, ((D1405-E1405)/E1405)*100, 0)</f>
        <v>-100</v>
      </c>
    </row>
    <row r="1406" spans="1:7" x14ac:dyDescent="0.2">
      <c r="A1406" s="27" t="s">
        <v>282</v>
      </c>
      <c r="B1406" s="27" t="s">
        <v>102</v>
      </c>
      <c r="C1406" s="27" t="s">
        <v>415</v>
      </c>
      <c r="D1406" s="55">
        <v>0</v>
      </c>
      <c r="E1406" s="55">
        <v>2300</v>
      </c>
      <c r="F1406" s="55">
        <f>D1406-E1406</f>
        <v>-2300</v>
      </c>
      <c r="G1406" s="55">
        <f>IF(E1406&lt;&gt;0, ((D1406-E1406)/E1406)*100, 0)</f>
        <v>-100</v>
      </c>
    </row>
    <row r="1407" spans="1:7" x14ac:dyDescent="0.2">
      <c r="A1407" s="27" t="s">
        <v>282</v>
      </c>
      <c r="B1407" s="27" t="s">
        <v>102</v>
      </c>
      <c r="C1407" s="27" t="s">
        <v>416</v>
      </c>
      <c r="D1407" s="55">
        <v>0</v>
      </c>
      <c r="E1407" s="55">
        <v>2300</v>
      </c>
      <c r="F1407" s="55">
        <f>D1407-E1407</f>
        <v>-2300</v>
      </c>
      <c r="G1407" s="55">
        <f>IF(E1407&lt;&gt;0, ((D1407-E1407)/E1407)*100, 0)</f>
        <v>-100</v>
      </c>
    </row>
    <row r="1408" spans="1:7" x14ac:dyDescent="0.2">
      <c r="A1408" s="27" t="s">
        <v>282</v>
      </c>
      <c r="B1408" s="27" t="s">
        <v>102</v>
      </c>
      <c r="C1408" s="27" t="s">
        <v>417</v>
      </c>
      <c r="D1408" s="55">
        <v>0</v>
      </c>
      <c r="E1408" s="55">
        <v>1050</v>
      </c>
      <c r="F1408" s="55">
        <f>D1408-E1408</f>
        <v>-1050</v>
      </c>
      <c r="G1408" s="55">
        <f>IF(E1408&lt;&gt;0, ((D1408-E1408)/E1408)*100, 0)</f>
        <v>-100</v>
      </c>
    </row>
    <row r="1409" spans="1:7" x14ac:dyDescent="0.2">
      <c r="A1409" s="27" t="s">
        <v>282</v>
      </c>
      <c r="B1409" s="27" t="s">
        <v>102</v>
      </c>
      <c r="C1409" s="27" t="s">
        <v>418</v>
      </c>
      <c r="D1409" s="55">
        <v>0</v>
      </c>
      <c r="E1409" s="55">
        <v>920</v>
      </c>
      <c r="F1409" s="55">
        <f>D1409-E1409</f>
        <v>-920</v>
      </c>
      <c r="G1409" s="55">
        <f>IF(E1409&lt;&gt;0, ((D1409-E1409)/E1409)*100, 0)</f>
        <v>-100</v>
      </c>
    </row>
    <row r="1410" spans="1:7" x14ac:dyDescent="0.2">
      <c r="A1410" s="27" t="s">
        <v>282</v>
      </c>
      <c r="B1410" s="27" t="s">
        <v>102</v>
      </c>
      <c r="C1410" s="27" t="s">
        <v>419</v>
      </c>
      <c r="D1410" s="55">
        <v>0</v>
      </c>
      <c r="E1410" s="55">
        <v>850</v>
      </c>
      <c r="F1410" s="55">
        <f>D1410-E1410</f>
        <v>-850</v>
      </c>
      <c r="G1410" s="55">
        <f>IF(E1410&lt;&gt;0, ((D1410-E1410)/E1410)*100, 0)</f>
        <v>-100</v>
      </c>
    </row>
    <row r="1411" spans="1:7" x14ac:dyDescent="0.2">
      <c r="A1411" s="27" t="s">
        <v>282</v>
      </c>
      <c r="B1411" s="27" t="s">
        <v>102</v>
      </c>
      <c r="C1411" s="27" t="s">
        <v>420</v>
      </c>
      <c r="D1411" s="55">
        <v>0</v>
      </c>
      <c r="E1411" s="55">
        <v>375</v>
      </c>
      <c r="F1411" s="55">
        <f>D1411-E1411</f>
        <v>-375</v>
      </c>
      <c r="G1411" s="55">
        <f>IF(E1411&lt;&gt;0, ((D1411-E1411)/E1411)*100, 0)</f>
        <v>-100</v>
      </c>
    </row>
    <row r="1412" spans="1:7" x14ac:dyDescent="0.2">
      <c r="A1412" s="27" t="s">
        <v>282</v>
      </c>
      <c r="B1412" s="27" t="s">
        <v>102</v>
      </c>
      <c r="C1412" s="27" t="s">
        <v>421</v>
      </c>
      <c r="D1412" s="55">
        <v>0</v>
      </c>
      <c r="E1412" s="55">
        <v>280</v>
      </c>
      <c r="F1412" s="55">
        <f>D1412-E1412</f>
        <v>-280</v>
      </c>
      <c r="G1412" s="55">
        <f>IF(E1412&lt;&gt;0, ((D1412-E1412)/E1412)*100, 0)</f>
        <v>-100</v>
      </c>
    </row>
    <row r="1413" spans="1:7" customFormat="1" ht="15" x14ac:dyDescent="0.25">
      <c r="D1413" s="47"/>
      <c r="E1413" s="47"/>
      <c r="F1413" s="47"/>
      <c r="G1413" s="47"/>
    </row>
    <row r="1414" spans="1:7" s="29" customFormat="1" ht="12.75" thickBot="1" x14ac:dyDescent="0.25">
      <c r="A1414" s="28" t="s">
        <v>3</v>
      </c>
      <c r="B1414" s="28" t="s">
        <v>3</v>
      </c>
      <c r="C1414" s="28" t="s">
        <v>422</v>
      </c>
      <c r="D1414" s="54">
        <f>SUBTOTAL(9, D1401:D1413)</f>
        <v>4075.9700000000003</v>
      </c>
      <c r="E1414" s="54">
        <f>SUBTOTAL(9, E1401:E1413)</f>
        <v>21250</v>
      </c>
      <c r="F1414" s="54">
        <f>SUBTOTAL(9, F1401:F1413)</f>
        <v>-17174.03</v>
      </c>
      <c r="G1414" s="54">
        <f>IF(E1414&lt;&gt;0, ((D1414-E1414)/E1414)*100, 0)</f>
        <v>-80.818964705882351</v>
      </c>
    </row>
    <row r="1415" spans="1:7" customFormat="1" ht="15.75" thickTop="1" x14ac:dyDescent="0.25">
      <c r="D1415" s="48"/>
      <c r="E1415" s="48"/>
      <c r="F1415" s="48"/>
      <c r="G1415" s="48"/>
    </row>
    <row r="1416" spans="1:7" x14ac:dyDescent="0.2">
      <c r="A1416" s="27" t="s">
        <v>283</v>
      </c>
      <c r="B1416" s="27" t="s">
        <v>284</v>
      </c>
      <c r="C1416" s="27" t="s">
        <v>410</v>
      </c>
      <c r="D1416" s="55">
        <v>0</v>
      </c>
      <c r="E1416" s="55">
        <v>0</v>
      </c>
      <c r="F1416" s="55">
        <f>D1416-E1416</f>
        <v>0</v>
      </c>
      <c r="G1416" s="55">
        <f>IF(E1416&lt;&gt;0, ((D1416-E1416)/E1416)*100, 0)</f>
        <v>0</v>
      </c>
    </row>
    <row r="1417" spans="1:7" x14ac:dyDescent="0.2">
      <c r="A1417" s="27" t="s">
        <v>283</v>
      </c>
      <c r="B1417" s="27" t="s">
        <v>284</v>
      </c>
      <c r="C1417" s="27" t="s">
        <v>411</v>
      </c>
      <c r="D1417" s="55">
        <v>0</v>
      </c>
      <c r="E1417" s="55">
        <v>0</v>
      </c>
      <c r="F1417" s="55">
        <f>D1417-E1417</f>
        <v>0</v>
      </c>
      <c r="G1417" s="55">
        <f>IF(E1417&lt;&gt;0, ((D1417-E1417)/E1417)*100, 0)</f>
        <v>0</v>
      </c>
    </row>
    <row r="1418" spans="1:7" x14ac:dyDescent="0.2">
      <c r="A1418" s="27" t="s">
        <v>283</v>
      </c>
      <c r="B1418" s="27" t="s">
        <v>284</v>
      </c>
      <c r="C1418" s="27" t="s">
        <v>412</v>
      </c>
      <c r="D1418" s="55">
        <v>0</v>
      </c>
      <c r="E1418" s="55">
        <v>0</v>
      </c>
      <c r="F1418" s="55">
        <f>D1418-E1418</f>
        <v>0</v>
      </c>
      <c r="G1418" s="55">
        <f>IF(E1418&lt;&gt;0, ((D1418-E1418)/E1418)*100, 0)</f>
        <v>0</v>
      </c>
    </row>
    <row r="1419" spans="1:7" x14ac:dyDescent="0.2">
      <c r="A1419" s="27" t="s">
        <v>283</v>
      </c>
      <c r="B1419" s="27" t="s">
        <v>284</v>
      </c>
      <c r="C1419" s="27" t="s">
        <v>413</v>
      </c>
      <c r="D1419" s="55">
        <v>0</v>
      </c>
      <c r="E1419" s="55">
        <v>0</v>
      </c>
      <c r="F1419" s="55">
        <f>D1419-E1419</f>
        <v>0</v>
      </c>
      <c r="G1419" s="55">
        <f>IF(E1419&lt;&gt;0, ((D1419-E1419)/E1419)*100, 0)</f>
        <v>0</v>
      </c>
    </row>
    <row r="1420" spans="1:7" x14ac:dyDescent="0.2">
      <c r="A1420" s="27" t="s">
        <v>283</v>
      </c>
      <c r="B1420" s="27" t="s">
        <v>284</v>
      </c>
      <c r="C1420" s="27" t="s">
        <v>414</v>
      </c>
      <c r="D1420" s="55">
        <v>0</v>
      </c>
      <c r="E1420" s="55">
        <v>0</v>
      </c>
      <c r="F1420" s="55">
        <f>D1420-E1420</f>
        <v>0</v>
      </c>
      <c r="G1420" s="55">
        <f>IF(E1420&lt;&gt;0, ((D1420-E1420)/E1420)*100, 0)</f>
        <v>0</v>
      </c>
    </row>
    <row r="1421" spans="1:7" x14ac:dyDescent="0.2">
      <c r="A1421" s="27" t="s">
        <v>283</v>
      </c>
      <c r="B1421" s="27" t="s">
        <v>284</v>
      </c>
      <c r="C1421" s="27" t="s">
        <v>415</v>
      </c>
      <c r="D1421" s="55">
        <v>0</v>
      </c>
      <c r="E1421" s="55">
        <v>0</v>
      </c>
      <c r="F1421" s="55">
        <f>D1421-E1421</f>
        <v>0</v>
      </c>
      <c r="G1421" s="55">
        <f>IF(E1421&lt;&gt;0, ((D1421-E1421)/E1421)*100, 0)</f>
        <v>0</v>
      </c>
    </row>
    <row r="1422" spans="1:7" x14ac:dyDescent="0.2">
      <c r="A1422" s="27" t="s">
        <v>283</v>
      </c>
      <c r="B1422" s="27" t="s">
        <v>284</v>
      </c>
      <c r="C1422" s="27" t="s">
        <v>416</v>
      </c>
      <c r="D1422" s="55">
        <v>0</v>
      </c>
      <c r="E1422" s="55">
        <v>0</v>
      </c>
      <c r="F1422" s="55">
        <f>D1422-E1422</f>
        <v>0</v>
      </c>
      <c r="G1422" s="55">
        <f>IF(E1422&lt;&gt;0, ((D1422-E1422)/E1422)*100, 0)</f>
        <v>0</v>
      </c>
    </row>
    <row r="1423" spans="1:7" x14ac:dyDescent="0.2">
      <c r="A1423" s="27" t="s">
        <v>283</v>
      </c>
      <c r="B1423" s="27" t="s">
        <v>284</v>
      </c>
      <c r="C1423" s="27" t="s">
        <v>417</v>
      </c>
      <c r="D1423" s="55">
        <v>0</v>
      </c>
      <c r="E1423" s="55">
        <v>0</v>
      </c>
      <c r="F1423" s="55">
        <f>D1423-E1423</f>
        <v>0</v>
      </c>
      <c r="G1423" s="55">
        <f>IF(E1423&lt;&gt;0, ((D1423-E1423)/E1423)*100, 0)</f>
        <v>0</v>
      </c>
    </row>
    <row r="1424" spans="1:7" x14ac:dyDescent="0.2">
      <c r="A1424" s="27" t="s">
        <v>283</v>
      </c>
      <c r="B1424" s="27" t="s">
        <v>284</v>
      </c>
      <c r="C1424" s="27" t="s">
        <v>418</v>
      </c>
      <c r="D1424" s="55">
        <v>0</v>
      </c>
      <c r="E1424" s="55">
        <v>0</v>
      </c>
      <c r="F1424" s="55">
        <f>D1424-E1424</f>
        <v>0</v>
      </c>
      <c r="G1424" s="55">
        <f>IF(E1424&lt;&gt;0, ((D1424-E1424)/E1424)*100, 0)</f>
        <v>0</v>
      </c>
    </row>
    <row r="1425" spans="1:7" x14ac:dyDescent="0.2">
      <c r="A1425" s="27" t="s">
        <v>283</v>
      </c>
      <c r="B1425" s="27" t="s">
        <v>284</v>
      </c>
      <c r="C1425" s="27" t="s">
        <v>419</v>
      </c>
      <c r="D1425" s="55">
        <v>0</v>
      </c>
      <c r="E1425" s="55">
        <v>0</v>
      </c>
      <c r="F1425" s="55">
        <f>D1425-E1425</f>
        <v>0</v>
      </c>
      <c r="G1425" s="55">
        <f>IF(E1425&lt;&gt;0, ((D1425-E1425)/E1425)*100, 0)</f>
        <v>0</v>
      </c>
    </row>
    <row r="1426" spans="1:7" x14ac:dyDescent="0.2">
      <c r="A1426" s="27" t="s">
        <v>283</v>
      </c>
      <c r="B1426" s="27" t="s">
        <v>284</v>
      </c>
      <c r="C1426" s="27" t="s">
        <v>420</v>
      </c>
      <c r="D1426" s="55">
        <v>0</v>
      </c>
      <c r="E1426" s="55">
        <v>0</v>
      </c>
      <c r="F1426" s="55">
        <f>D1426-E1426</f>
        <v>0</v>
      </c>
      <c r="G1426" s="55">
        <f>IF(E1426&lt;&gt;0, ((D1426-E1426)/E1426)*100, 0)</f>
        <v>0</v>
      </c>
    </row>
    <row r="1427" spans="1:7" x14ac:dyDescent="0.2">
      <c r="A1427" s="27" t="s">
        <v>283</v>
      </c>
      <c r="B1427" s="27" t="s">
        <v>284</v>
      </c>
      <c r="C1427" s="27" t="s">
        <v>421</v>
      </c>
      <c r="D1427" s="55">
        <v>0</v>
      </c>
      <c r="E1427" s="55">
        <v>0</v>
      </c>
      <c r="F1427" s="55">
        <f>D1427-E1427</f>
        <v>0</v>
      </c>
      <c r="G1427" s="55">
        <f>IF(E1427&lt;&gt;0, ((D1427-E1427)/E1427)*100, 0)</f>
        <v>0</v>
      </c>
    </row>
    <row r="1428" spans="1:7" customFormat="1" ht="15" x14ac:dyDescent="0.25">
      <c r="D1428" s="47"/>
      <c r="E1428" s="47"/>
      <c r="F1428" s="47"/>
      <c r="G1428" s="47"/>
    </row>
    <row r="1429" spans="1:7" s="29" customFormat="1" ht="12.75" thickBot="1" x14ac:dyDescent="0.25">
      <c r="A1429" s="28" t="s">
        <v>3</v>
      </c>
      <c r="B1429" s="28" t="s">
        <v>3</v>
      </c>
      <c r="C1429" s="28" t="s">
        <v>422</v>
      </c>
      <c r="D1429" s="54">
        <f>SUBTOTAL(9, D1416:D1428)</f>
        <v>0</v>
      </c>
      <c r="E1429" s="54">
        <f>SUBTOTAL(9, E1416:E1428)</f>
        <v>0</v>
      </c>
      <c r="F1429" s="54">
        <f>SUBTOTAL(9, F1416:F1428)</f>
        <v>0</v>
      </c>
      <c r="G1429" s="54">
        <f>IF(E1429&lt;&gt;0, ((D1429-E1429)/E1429)*100, 0)</f>
        <v>0</v>
      </c>
    </row>
    <row r="1430" spans="1:7" customFormat="1" ht="15.75" thickTop="1" x14ac:dyDescent="0.25">
      <c r="D1430" s="48"/>
      <c r="E1430" s="48"/>
      <c r="F1430" s="48"/>
      <c r="G1430" s="48"/>
    </row>
    <row r="1431" spans="1:7" x14ac:dyDescent="0.2">
      <c r="A1431" s="27" t="s">
        <v>285</v>
      </c>
      <c r="B1431" s="27" t="s">
        <v>286</v>
      </c>
      <c r="C1431" s="27" t="s">
        <v>410</v>
      </c>
      <c r="D1431" s="55">
        <v>0</v>
      </c>
      <c r="E1431" s="55">
        <v>0</v>
      </c>
      <c r="F1431" s="55">
        <f>D1431-E1431</f>
        <v>0</v>
      </c>
      <c r="G1431" s="55">
        <f>IF(E1431&lt;&gt;0, ((D1431-E1431)/E1431)*100, 0)</f>
        <v>0</v>
      </c>
    </row>
    <row r="1432" spans="1:7" x14ac:dyDescent="0.2">
      <c r="A1432" s="27" t="s">
        <v>285</v>
      </c>
      <c r="B1432" s="27" t="s">
        <v>286</v>
      </c>
      <c r="C1432" s="27" t="s">
        <v>411</v>
      </c>
      <c r="D1432" s="55">
        <v>0</v>
      </c>
      <c r="E1432" s="55">
        <v>0</v>
      </c>
      <c r="F1432" s="55">
        <f>D1432-E1432</f>
        <v>0</v>
      </c>
      <c r="G1432" s="55">
        <f>IF(E1432&lt;&gt;0, ((D1432-E1432)/E1432)*100, 0)</f>
        <v>0</v>
      </c>
    </row>
    <row r="1433" spans="1:7" x14ac:dyDescent="0.2">
      <c r="A1433" s="27" t="s">
        <v>285</v>
      </c>
      <c r="B1433" s="27" t="s">
        <v>286</v>
      </c>
      <c r="C1433" s="27" t="s">
        <v>412</v>
      </c>
      <c r="D1433" s="55">
        <v>0</v>
      </c>
      <c r="E1433" s="55">
        <v>0</v>
      </c>
      <c r="F1433" s="55">
        <f>D1433-E1433</f>
        <v>0</v>
      </c>
      <c r="G1433" s="55">
        <f>IF(E1433&lt;&gt;0, ((D1433-E1433)/E1433)*100, 0)</f>
        <v>0</v>
      </c>
    </row>
    <row r="1434" spans="1:7" x14ac:dyDescent="0.2">
      <c r="A1434" s="27" t="s">
        <v>285</v>
      </c>
      <c r="B1434" s="27" t="s">
        <v>286</v>
      </c>
      <c r="C1434" s="27" t="s">
        <v>413</v>
      </c>
      <c r="D1434" s="55">
        <v>0</v>
      </c>
      <c r="E1434" s="55">
        <v>0</v>
      </c>
      <c r="F1434" s="55">
        <f>D1434-E1434</f>
        <v>0</v>
      </c>
      <c r="G1434" s="55">
        <f>IF(E1434&lt;&gt;0, ((D1434-E1434)/E1434)*100, 0)</f>
        <v>0</v>
      </c>
    </row>
    <row r="1435" spans="1:7" x14ac:dyDescent="0.2">
      <c r="A1435" s="27" t="s">
        <v>285</v>
      </c>
      <c r="B1435" s="27" t="s">
        <v>286</v>
      </c>
      <c r="C1435" s="27" t="s">
        <v>414</v>
      </c>
      <c r="D1435" s="55">
        <v>0</v>
      </c>
      <c r="E1435" s="55">
        <v>0</v>
      </c>
      <c r="F1435" s="55">
        <f>D1435-E1435</f>
        <v>0</v>
      </c>
      <c r="G1435" s="55">
        <f>IF(E1435&lt;&gt;0, ((D1435-E1435)/E1435)*100, 0)</f>
        <v>0</v>
      </c>
    </row>
    <row r="1436" spans="1:7" x14ac:dyDescent="0.2">
      <c r="A1436" s="27" t="s">
        <v>285</v>
      </c>
      <c r="B1436" s="27" t="s">
        <v>286</v>
      </c>
      <c r="C1436" s="27" t="s">
        <v>415</v>
      </c>
      <c r="D1436" s="55">
        <v>0</v>
      </c>
      <c r="E1436" s="55">
        <v>0</v>
      </c>
      <c r="F1436" s="55">
        <f>D1436-E1436</f>
        <v>0</v>
      </c>
      <c r="G1436" s="55">
        <f>IF(E1436&lt;&gt;0, ((D1436-E1436)/E1436)*100, 0)</f>
        <v>0</v>
      </c>
    </row>
    <row r="1437" spans="1:7" x14ac:dyDescent="0.2">
      <c r="A1437" s="27" t="s">
        <v>285</v>
      </c>
      <c r="B1437" s="27" t="s">
        <v>286</v>
      </c>
      <c r="C1437" s="27" t="s">
        <v>416</v>
      </c>
      <c r="D1437" s="55">
        <v>0</v>
      </c>
      <c r="E1437" s="55">
        <v>0</v>
      </c>
      <c r="F1437" s="55">
        <f>D1437-E1437</f>
        <v>0</v>
      </c>
      <c r="G1437" s="55">
        <f>IF(E1437&lt;&gt;0, ((D1437-E1437)/E1437)*100, 0)</f>
        <v>0</v>
      </c>
    </row>
    <row r="1438" spans="1:7" x14ac:dyDescent="0.2">
      <c r="A1438" s="27" t="s">
        <v>285</v>
      </c>
      <c r="B1438" s="27" t="s">
        <v>286</v>
      </c>
      <c r="C1438" s="27" t="s">
        <v>417</v>
      </c>
      <c r="D1438" s="55">
        <v>0</v>
      </c>
      <c r="E1438" s="55">
        <v>0</v>
      </c>
      <c r="F1438" s="55">
        <f>D1438-E1438</f>
        <v>0</v>
      </c>
      <c r="G1438" s="55">
        <f>IF(E1438&lt;&gt;0, ((D1438-E1438)/E1438)*100, 0)</f>
        <v>0</v>
      </c>
    </row>
    <row r="1439" spans="1:7" x14ac:dyDescent="0.2">
      <c r="A1439" s="27" t="s">
        <v>285</v>
      </c>
      <c r="B1439" s="27" t="s">
        <v>286</v>
      </c>
      <c r="C1439" s="27" t="s">
        <v>418</v>
      </c>
      <c r="D1439" s="55">
        <v>0</v>
      </c>
      <c r="E1439" s="55">
        <v>0</v>
      </c>
      <c r="F1439" s="55">
        <f>D1439-E1439</f>
        <v>0</v>
      </c>
      <c r="G1439" s="55">
        <f>IF(E1439&lt;&gt;0, ((D1439-E1439)/E1439)*100, 0)</f>
        <v>0</v>
      </c>
    </row>
    <row r="1440" spans="1:7" x14ac:dyDescent="0.2">
      <c r="A1440" s="27" t="s">
        <v>285</v>
      </c>
      <c r="B1440" s="27" t="s">
        <v>286</v>
      </c>
      <c r="C1440" s="27" t="s">
        <v>419</v>
      </c>
      <c r="D1440" s="55">
        <v>0</v>
      </c>
      <c r="E1440" s="55">
        <v>0</v>
      </c>
      <c r="F1440" s="55">
        <f>D1440-E1440</f>
        <v>0</v>
      </c>
      <c r="G1440" s="55">
        <f>IF(E1440&lt;&gt;0, ((D1440-E1440)/E1440)*100, 0)</f>
        <v>0</v>
      </c>
    </row>
    <row r="1441" spans="1:7" x14ac:dyDescent="0.2">
      <c r="A1441" s="27" t="s">
        <v>285</v>
      </c>
      <c r="B1441" s="27" t="s">
        <v>286</v>
      </c>
      <c r="C1441" s="27" t="s">
        <v>420</v>
      </c>
      <c r="D1441" s="55">
        <v>0</v>
      </c>
      <c r="E1441" s="55">
        <v>0</v>
      </c>
      <c r="F1441" s="55">
        <f>D1441-E1441</f>
        <v>0</v>
      </c>
      <c r="G1441" s="55">
        <f>IF(E1441&lt;&gt;0, ((D1441-E1441)/E1441)*100, 0)</f>
        <v>0</v>
      </c>
    </row>
    <row r="1442" spans="1:7" x14ac:dyDescent="0.2">
      <c r="A1442" s="27" t="s">
        <v>285</v>
      </c>
      <c r="B1442" s="27" t="s">
        <v>286</v>
      </c>
      <c r="C1442" s="27" t="s">
        <v>421</v>
      </c>
      <c r="D1442" s="55">
        <v>0</v>
      </c>
      <c r="E1442" s="55">
        <v>0</v>
      </c>
      <c r="F1442" s="55">
        <f>D1442-E1442</f>
        <v>0</v>
      </c>
      <c r="G1442" s="55">
        <f>IF(E1442&lt;&gt;0, ((D1442-E1442)/E1442)*100, 0)</f>
        <v>0</v>
      </c>
    </row>
    <row r="1443" spans="1:7" customFormat="1" ht="15" x14ac:dyDescent="0.25">
      <c r="D1443" s="47"/>
      <c r="E1443" s="47"/>
      <c r="F1443" s="47"/>
      <c r="G1443" s="47"/>
    </row>
    <row r="1444" spans="1:7" s="29" customFormat="1" ht="12.75" thickBot="1" x14ac:dyDescent="0.25">
      <c r="A1444" s="28" t="s">
        <v>3</v>
      </c>
      <c r="B1444" s="28" t="s">
        <v>3</v>
      </c>
      <c r="C1444" s="28" t="s">
        <v>422</v>
      </c>
      <c r="D1444" s="54">
        <f>SUBTOTAL(9, D1431:D1443)</f>
        <v>0</v>
      </c>
      <c r="E1444" s="54">
        <f>SUBTOTAL(9, E1431:E1443)</f>
        <v>0</v>
      </c>
      <c r="F1444" s="54">
        <f>SUBTOTAL(9, F1431:F1443)</f>
        <v>0</v>
      </c>
      <c r="G1444" s="54">
        <f>IF(E1444&lt;&gt;0, ((D1444-E1444)/E1444)*100, 0)</f>
        <v>0</v>
      </c>
    </row>
    <row r="1445" spans="1:7" customFormat="1" ht="15.75" thickTop="1" x14ac:dyDescent="0.25">
      <c r="D1445" s="48"/>
      <c r="E1445" s="48"/>
      <c r="F1445" s="48"/>
      <c r="G1445" s="48"/>
    </row>
    <row r="1446" spans="1:7" x14ac:dyDescent="0.2">
      <c r="A1446" s="27" t="s">
        <v>287</v>
      </c>
      <c r="B1446" s="27" t="s">
        <v>288</v>
      </c>
      <c r="C1446" s="27" t="s">
        <v>410</v>
      </c>
      <c r="D1446" s="55">
        <v>0</v>
      </c>
      <c r="E1446" s="55">
        <v>0</v>
      </c>
      <c r="F1446" s="55">
        <f>D1446-E1446</f>
        <v>0</v>
      </c>
      <c r="G1446" s="55">
        <f>IF(E1446&lt;&gt;0, ((D1446-E1446)/E1446)*100, 0)</f>
        <v>0</v>
      </c>
    </row>
    <row r="1447" spans="1:7" x14ac:dyDescent="0.2">
      <c r="A1447" s="27" t="s">
        <v>287</v>
      </c>
      <c r="B1447" s="27" t="s">
        <v>288</v>
      </c>
      <c r="C1447" s="27" t="s">
        <v>411</v>
      </c>
      <c r="D1447" s="55">
        <v>0</v>
      </c>
      <c r="E1447" s="55">
        <v>0</v>
      </c>
      <c r="F1447" s="55">
        <f>D1447-E1447</f>
        <v>0</v>
      </c>
      <c r="G1447" s="55">
        <f>IF(E1447&lt;&gt;0, ((D1447-E1447)/E1447)*100, 0)</f>
        <v>0</v>
      </c>
    </row>
    <row r="1448" spans="1:7" x14ac:dyDescent="0.2">
      <c r="A1448" s="27" t="s">
        <v>287</v>
      </c>
      <c r="B1448" s="27" t="s">
        <v>288</v>
      </c>
      <c r="C1448" s="27" t="s">
        <v>412</v>
      </c>
      <c r="D1448" s="55">
        <v>0</v>
      </c>
      <c r="E1448" s="55">
        <v>0</v>
      </c>
      <c r="F1448" s="55">
        <f>D1448-E1448</f>
        <v>0</v>
      </c>
      <c r="G1448" s="55">
        <f>IF(E1448&lt;&gt;0, ((D1448-E1448)/E1448)*100, 0)</f>
        <v>0</v>
      </c>
    </row>
    <row r="1449" spans="1:7" x14ac:dyDescent="0.2">
      <c r="A1449" s="27" t="s">
        <v>287</v>
      </c>
      <c r="B1449" s="27" t="s">
        <v>288</v>
      </c>
      <c r="C1449" s="27" t="s">
        <v>413</v>
      </c>
      <c r="D1449" s="55">
        <v>0</v>
      </c>
      <c r="E1449" s="55">
        <v>0</v>
      </c>
      <c r="F1449" s="55">
        <f>D1449-E1449</f>
        <v>0</v>
      </c>
      <c r="G1449" s="55">
        <f>IF(E1449&lt;&gt;0, ((D1449-E1449)/E1449)*100, 0)</f>
        <v>0</v>
      </c>
    </row>
    <row r="1450" spans="1:7" x14ac:dyDescent="0.2">
      <c r="A1450" s="27" t="s">
        <v>287</v>
      </c>
      <c r="B1450" s="27" t="s">
        <v>288</v>
      </c>
      <c r="C1450" s="27" t="s">
        <v>414</v>
      </c>
      <c r="D1450" s="55">
        <v>0</v>
      </c>
      <c r="E1450" s="55">
        <v>0</v>
      </c>
      <c r="F1450" s="55">
        <f>D1450-E1450</f>
        <v>0</v>
      </c>
      <c r="G1450" s="55">
        <f>IF(E1450&lt;&gt;0, ((D1450-E1450)/E1450)*100, 0)</f>
        <v>0</v>
      </c>
    </row>
    <row r="1451" spans="1:7" x14ac:dyDescent="0.2">
      <c r="A1451" s="27" t="s">
        <v>287</v>
      </c>
      <c r="B1451" s="27" t="s">
        <v>288</v>
      </c>
      <c r="C1451" s="27" t="s">
        <v>415</v>
      </c>
      <c r="D1451" s="55">
        <v>0</v>
      </c>
      <c r="E1451" s="55">
        <v>0</v>
      </c>
      <c r="F1451" s="55">
        <f>D1451-E1451</f>
        <v>0</v>
      </c>
      <c r="G1451" s="55">
        <f>IF(E1451&lt;&gt;0, ((D1451-E1451)/E1451)*100, 0)</f>
        <v>0</v>
      </c>
    </row>
    <row r="1452" spans="1:7" x14ac:dyDescent="0.2">
      <c r="A1452" s="27" t="s">
        <v>287</v>
      </c>
      <c r="B1452" s="27" t="s">
        <v>288</v>
      </c>
      <c r="C1452" s="27" t="s">
        <v>416</v>
      </c>
      <c r="D1452" s="55">
        <v>0</v>
      </c>
      <c r="E1452" s="55">
        <v>0</v>
      </c>
      <c r="F1452" s="55">
        <f>D1452-E1452</f>
        <v>0</v>
      </c>
      <c r="G1452" s="55">
        <f>IF(E1452&lt;&gt;0, ((D1452-E1452)/E1452)*100, 0)</f>
        <v>0</v>
      </c>
    </row>
    <row r="1453" spans="1:7" x14ac:dyDescent="0.2">
      <c r="A1453" s="27" t="s">
        <v>287</v>
      </c>
      <c r="B1453" s="27" t="s">
        <v>288</v>
      </c>
      <c r="C1453" s="27" t="s">
        <v>417</v>
      </c>
      <c r="D1453" s="55">
        <v>0</v>
      </c>
      <c r="E1453" s="55">
        <v>0</v>
      </c>
      <c r="F1453" s="55">
        <f>D1453-E1453</f>
        <v>0</v>
      </c>
      <c r="G1453" s="55">
        <f>IF(E1453&lt;&gt;0, ((D1453-E1453)/E1453)*100, 0)</f>
        <v>0</v>
      </c>
    </row>
    <row r="1454" spans="1:7" x14ac:dyDescent="0.2">
      <c r="A1454" s="27" t="s">
        <v>287</v>
      </c>
      <c r="B1454" s="27" t="s">
        <v>288</v>
      </c>
      <c r="C1454" s="27" t="s">
        <v>418</v>
      </c>
      <c r="D1454" s="55">
        <v>0</v>
      </c>
      <c r="E1454" s="55">
        <v>0</v>
      </c>
      <c r="F1454" s="55">
        <f>D1454-E1454</f>
        <v>0</v>
      </c>
      <c r="G1454" s="55">
        <f>IF(E1454&lt;&gt;0, ((D1454-E1454)/E1454)*100, 0)</f>
        <v>0</v>
      </c>
    </row>
    <row r="1455" spans="1:7" x14ac:dyDescent="0.2">
      <c r="A1455" s="27" t="s">
        <v>287</v>
      </c>
      <c r="B1455" s="27" t="s">
        <v>288</v>
      </c>
      <c r="C1455" s="27" t="s">
        <v>419</v>
      </c>
      <c r="D1455" s="55">
        <v>0</v>
      </c>
      <c r="E1455" s="55">
        <v>0</v>
      </c>
      <c r="F1455" s="55">
        <f>D1455-E1455</f>
        <v>0</v>
      </c>
      <c r="G1455" s="55">
        <f>IF(E1455&lt;&gt;0, ((D1455-E1455)/E1455)*100, 0)</f>
        <v>0</v>
      </c>
    </row>
    <row r="1456" spans="1:7" x14ac:dyDescent="0.2">
      <c r="A1456" s="27" t="s">
        <v>287</v>
      </c>
      <c r="B1456" s="27" t="s">
        <v>288</v>
      </c>
      <c r="C1456" s="27" t="s">
        <v>420</v>
      </c>
      <c r="D1456" s="55">
        <v>0</v>
      </c>
      <c r="E1456" s="55">
        <v>0</v>
      </c>
      <c r="F1456" s="55">
        <f>D1456-E1456</f>
        <v>0</v>
      </c>
      <c r="G1456" s="55">
        <f>IF(E1456&lt;&gt;0, ((D1456-E1456)/E1456)*100, 0)</f>
        <v>0</v>
      </c>
    </row>
    <row r="1457" spans="1:7" x14ac:dyDescent="0.2">
      <c r="A1457" s="27" t="s">
        <v>287</v>
      </c>
      <c r="B1457" s="27" t="s">
        <v>288</v>
      </c>
      <c r="C1457" s="27" t="s">
        <v>421</v>
      </c>
      <c r="D1457" s="55">
        <v>0</v>
      </c>
      <c r="E1457" s="55">
        <v>0</v>
      </c>
      <c r="F1457" s="55">
        <f>D1457-E1457</f>
        <v>0</v>
      </c>
      <c r="G1457" s="55">
        <f>IF(E1457&lt;&gt;0, ((D1457-E1457)/E1457)*100, 0)</f>
        <v>0</v>
      </c>
    </row>
    <row r="1458" spans="1:7" customFormat="1" ht="15" x14ac:dyDescent="0.25">
      <c r="D1458" s="47"/>
      <c r="E1458" s="47"/>
      <c r="F1458" s="47"/>
      <c r="G1458" s="47"/>
    </row>
    <row r="1459" spans="1:7" s="29" customFormat="1" ht="12.75" thickBot="1" x14ac:dyDescent="0.25">
      <c r="A1459" s="28" t="s">
        <v>3</v>
      </c>
      <c r="B1459" s="28" t="s">
        <v>3</v>
      </c>
      <c r="C1459" s="28" t="s">
        <v>422</v>
      </c>
      <c r="D1459" s="54">
        <f>SUBTOTAL(9, D1446:D1458)</f>
        <v>0</v>
      </c>
      <c r="E1459" s="54">
        <f>SUBTOTAL(9, E1446:E1458)</f>
        <v>0</v>
      </c>
      <c r="F1459" s="54">
        <f>SUBTOTAL(9, F1446:F1458)</f>
        <v>0</v>
      </c>
      <c r="G1459" s="54">
        <f>IF(E1459&lt;&gt;0, ((D1459-E1459)/E1459)*100, 0)</f>
        <v>0</v>
      </c>
    </row>
    <row r="1460" spans="1:7" customFormat="1" ht="15.75" thickTop="1" x14ac:dyDescent="0.25">
      <c r="D1460" s="48"/>
      <c r="E1460" s="48"/>
      <c r="F1460" s="48"/>
      <c r="G1460" s="48"/>
    </row>
    <row r="1461" spans="1:7" x14ac:dyDescent="0.2">
      <c r="A1461" s="27" t="s">
        <v>289</v>
      </c>
      <c r="B1461" s="27" t="s">
        <v>290</v>
      </c>
      <c r="C1461" s="27" t="s">
        <v>410</v>
      </c>
      <c r="D1461" s="55">
        <v>0</v>
      </c>
      <c r="E1461" s="55">
        <v>0</v>
      </c>
      <c r="F1461" s="55">
        <f>D1461-E1461</f>
        <v>0</v>
      </c>
      <c r="G1461" s="55">
        <f>IF(E1461&lt;&gt;0, ((D1461-E1461)/E1461)*100, 0)</f>
        <v>0</v>
      </c>
    </row>
    <row r="1462" spans="1:7" x14ac:dyDescent="0.2">
      <c r="A1462" s="27" t="s">
        <v>289</v>
      </c>
      <c r="B1462" s="27" t="s">
        <v>290</v>
      </c>
      <c r="C1462" s="27" t="s">
        <v>411</v>
      </c>
      <c r="D1462" s="55">
        <v>0</v>
      </c>
      <c r="E1462" s="55">
        <v>0</v>
      </c>
      <c r="F1462" s="55">
        <f>D1462-E1462</f>
        <v>0</v>
      </c>
      <c r="G1462" s="55">
        <f>IF(E1462&lt;&gt;0, ((D1462-E1462)/E1462)*100, 0)</f>
        <v>0</v>
      </c>
    </row>
    <row r="1463" spans="1:7" x14ac:dyDescent="0.2">
      <c r="A1463" s="27" t="s">
        <v>289</v>
      </c>
      <c r="B1463" s="27" t="s">
        <v>290</v>
      </c>
      <c r="C1463" s="27" t="s">
        <v>412</v>
      </c>
      <c r="D1463" s="55">
        <v>0</v>
      </c>
      <c r="E1463" s="55">
        <v>0</v>
      </c>
      <c r="F1463" s="55">
        <f>D1463-E1463</f>
        <v>0</v>
      </c>
      <c r="G1463" s="55">
        <f>IF(E1463&lt;&gt;0, ((D1463-E1463)/E1463)*100, 0)</f>
        <v>0</v>
      </c>
    </row>
    <row r="1464" spans="1:7" x14ac:dyDescent="0.2">
      <c r="A1464" s="27" t="s">
        <v>289</v>
      </c>
      <c r="B1464" s="27" t="s">
        <v>290</v>
      </c>
      <c r="C1464" s="27" t="s">
        <v>413</v>
      </c>
      <c r="D1464" s="55">
        <v>0</v>
      </c>
      <c r="E1464" s="55">
        <v>0</v>
      </c>
      <c r="F1464" s="55">
        <f>D1464-E1464</f>
        <v>0</v>
      </c>
      <c r="G1464" s="55">
        <f>IF(E1464&lt;&gt;0, ((D1464-E1464)/E1464)*100, 0)</f>
        <v>0</v>
      </c>
    </row>
    <row r="1465" spans="1:7" x14ac:dyDescent="0.2">
      <c r="A1465" s="27" t="s">
        <v>289</v>
      </c>
      <c r="B1465" s="27" t="s">
        <v>290</v>
      </c>
      <c r="C1465" s="27" t="s">
        <v>414</v>
      </c>
      <c r="D1465" s="55">
        <v>0</v>
      </c>
      <c r="E1465" s="55">
        <v>0</v>
      </c>
      <c r="F1465" s="55">
        <f>D1465-E1465</f>
        <v>0</v>
      </c>
      <c r="G1465" s="55">
        <f>IF(E1465&lt;&gt;0, ((D1465-E1465)/E1465)*100, 0)</f>
        <v>0</v>
      </c>
    </row>
    <row r="1466" spans="1:7" x14ac:dyDescent="0.2">
      <c r="A1466" s="27" t="s">
        <v>289</v>
      </c>
      <c r="B1466" s="27" t="s">
        <v>290</v>
      </c>
      <c r="C1466" s="27" t="s">
        <v>415</v>
      </c>
      <c r="D1466" s="55">
        <v>0</v>
      </c>
      <c r="E1466" s="55">
        <v>0</v>
      </c>
      <c r="F1466" s="55">
        <f>D1466-E1466</f>
        <v>0</v>
      </c>
      <c r="G1466" s="55">
        <f>IF(E1466&lt;&gt;0, ((D1466-E1466)/E1466)*100, 0)</f>
        <v>0</v>
      </c>
    </row>
    <row r="1467" spans="1:7" x14ac:dyDescent="0.2">
      <c r="A1467" s="27" t="s">
        <v>289</v>
      </c>
      <c r="B1467" s="27" t="s">
        <v>290</v>
      </c>
      <c r="C1467" s="27" t="s">
        <v>416</v>
      </c>
      <c r="D1467" s="55">
        <v>0</v>
      </c>
      <c r="E1467" s="55">
        <v>0</v>
      </c>
      <c r="F1467" s="55">
        <f>D1467-E1467</f>
        <v>0</v>
      </c>
      <c r="G1467" s="55">
        <f>IF(E1467&lt;&gt;0, ((D1467-E1467)/E1467)*100, 0)</f>
        <v>0</v>
      </c>
    </row>
    <row r="1468" spans="1:7" x14ac:dyDescent="0.2">
      <c r="A1468" s="27" t="s">
        <v>289</v>
      </c>
      <c r="B1468" s="27" t="s">
        <v>290</v>
      </c>
      <c r="C1468" s="27" t="s">
        <v>417</v>
      </c>
      <c r="D1468" s="55">
        <v>0</v>
      </c>
      <c r="E1468" s="55">
        <v>0</v>
      </c>
      <c r="F1468" s="55">
        <f>D1468-E1468</f>
        <v>0</v>
      </c>
      <c r="G1468" s="55">
        <f>IF(E1468&lt;&gt;0, ((D1468-E1468)/E1468)*100, 0)</f>
        <v>0</v>
      </c>
    </row>
    <row r="1469" spans="1:7" x14ac:dyDescent="0.2">
      <c r="A1469" s="27" t="s">
        <v>289</v>
      </c>
      <c r="B1469" s="27" t="s">
        <v>290</v>
      </c>
      <c r="C1469" s="27" t="s">
        <v>418</v>
      </c>
      <c r="D1469" s="55">
        <v>0</v>
      </c>
      <c r="E1469" s="55">
        <v>0</v>
      </c>
      <c r="F1469" s="55">
        <f>D1469-E1469</f>
        <v>0</v>
      </c>
      <c r="G1469" s="55">
        <f>IF(E1469&lt;&gt;0, ((D1469-E1469)/E1469)*100, 0)</f>
        <v>0</v>
      </c>
    </row>
    <row r="1470" spans="1:7" x14ac:dyDescent="0.2">
      <c r="A1470" s="27" t="s">
        <v>289</v>
      </c>
      <c r="B1470" s="27" t="s">
        <v>290</v>
      </c>
      <c r="C1470" s="27" t="s">
        <v>419</v>
      </c>
      <c r="D1470" s="55">
        <v>0</v>
      </c>
      <c r="E1470" s="55">
        <v>0</v>
      </c>
      <c r="F1470" s="55">
        <f>D1470-E1470</f>
        <v>0</v>
      </c>
      <c r="G1470" s="55">
        <f>IF(E1470&lt;&gt;0, ((D1470-E1470)/E1470)*100, 0)</f>
        <v>0</v>
      </c>
    </row>
    <row r="1471" spans="1:7" x14ac:dyDescent="0.2">
      <c r="A1471" s="27" t="s">
        <v>289</v>
      </c>
      <c r="B1471" s="27" t="s">
        <v>290</v>
      </c>
      <c r="C1471" s="27" t="s">
        <v>420</v>
      </c>
      <c r="D1471" s="55">
        <v>0</v>
      </c>
      <c r="E1471" s="55">
        <v>0</v>
      </c>
      <c r="F1471" s="55">
        <f>D1471-E1471</f>
        <v>0</v>
      </c>
      <c r="G1471" s="55">
        <f>IF(E1471&lt;&gt;0, ((D1471-E1471)/E1471)*100, 0)</f>
        <v>0</v>
      </c>
    </row>
    <row r="1472" spans="1:7" x14ac:dyDescent="0.2">
      <c r="A1472" s="27" t="s">
        <v>289</v>
      </c>
      <c r="B1472" s="27" t="s">
        <v>290</v>
      </c>
      <c r="C1472" s="27" t="s">
        <v>421</v>
      </c>
      <c r="D1472" s="55">
        <v>0</v>
      </c>
      <c r="E1472" s="55">
        <v>0</v>
      </c>
      <c r="F1472" s="55">
        <f>D1472-E1472</f>
        <v>0</v>
      </c>
      <c r="G1472" s="55">
        <f>IF(E1472&lt;&gt;0, ((D1472-E1472)/E1472)*100, 0)</f>
        <v>0</v>
      </c>
    </row>
    <row r="1473" spans="1:7" customFormat="1" ht="15" x14ac:dyDescent="0.25">
      <c r="D1473" s="47"/>
      <c r="E1473" s="47"/>
      <c r="F1473" s="47"/>
      <c r="G1473" s="47"/>
    </row>
    <row r="1474" spans="1:7" s="29" customFormat="1" ht="12.75" thickBot="1" x14ac:dyDescent="0.25">
      <c r="A1474" s="28" t="s">
        <v>3</v>
      </c>
      <c r="B1474" s="28" t="s">
        <v>3</v>
      </c>
      <c r="C1474" s="28" t="s">
        <v>422</v>
      </c>
      <c r="D1474" s="54">
        <f>SUBTOTAL(9, D1461:D1473)</f>
        <v>0</v>
      </c>
      <c r="E1474" s="54">
        <f>SUBTOTAL(9, E1461:E1473)</f>
        <v>0</v>
      </c>
      <c r="F1474" s="54">
        <f>SUBTOTAL(9, F1461:F1473)</f>
        <v>0</v>
      </c>
      <c r="G1474" s="54">
        <f>IF(E1474&lt;&gt;0, ((D1474-E1474)/E1474)*100, 0)</f>
        <v>0</v>
      </c>
    </row>
    <row r="1475" spans="1:7" customFormat="1" ht="15.75" thickTop="1" x14ac:dyDescent="0.25">
      <c r="D1475" s="48"/>
      <c r="E1475" s="48"/>
      <c r="F1475" s="48"/>
      <c r="G1475" s="48"/>
    </row>
    <row r="1476" spans="1:7" x14ac:dyDescent="0.2">
      <c r="A1476" s="27" t="s">
        <v>291</v>
      </c>
      <c r="B1476" s="27" t="s">
        <v>292</v>
      </c>
      <c r="C1476" s="27" t="s">
        <v>410</v>
      </c>
      <c r="D1476" s="55">
        <v>0</v>
      </c>
      <c r="E1476" s="55">
        <v>0</v>
      </c>
      <c r="F1476" s="55">
        <f>D1476-E1476</f>
        <v>0</v>
      </c>
      <c r="G1476" s="55">
        <f>IF(E1476&lt;&gt;0, ((D1476-E1476)/E1476)*100, 0)</f>
        <v>0</v>
      </c>
    </row>
    <row r="1477" spans="1:7" x14ac:dyDescent="0.2">
      <c r="A1477" s="27" t="s">
        <v>291</v>
      </c>
      <c r="B1477" s="27" t="s">
        <v>292</v>
      </c>
      <c r="C1477" s="27" t="s">
        <v>411</v>
      </c>
      <c r="D1477" s="55">
        <v>0</v>
      </c>
      <c r="E1477" s="55">
        <v>0</v>
      </c>
      <c r="F1477" s="55">
        <f>D1477-E1477</f>
        <v>0</v>
      </c>
      <c r="G1477" s="55">
        <f>IF(E1477&lt;&gt;0, ((D1477-E1477)/E1477)*100, 0)</f>
        <v>0</v>
      </c>
    </row>
    <row r="1478" spans="1:7" x14ac:dyDescent="0.2">
      <c r="A1478" s="27" t="s">
        <v>291</v>
      </c>
      <c r="B1478" s="27" t="s">
        <v>292</v>
      </c>
      <c r="C1478" s="27" t="s">
        <v>412</v>
      </c>
      <c r="D1478" s="55">
        <v>0</v>
      </c>
      <c r="E1478" s="55">
        <v>0</v>
      </c>
      <c r="F1478" s="55">
        <f>D1478-E1478</f>
        <v>0</v>
      </c>
      <c r="G1478" s="55">
        <f>IF(E1478&lt;&gt;0, ((D1478-E1478)/E1478)*100, 0)</f>
        <v>0</v>
      </c>
    </row>
    <row r="1479" spans="1:7" x14ac:dyDescent="0.2">
      <c r="A1479" s="27" t="s">
        <v>291</v>
      </c>
      <c r="B1479" s="27" t="s">
        <v>292</v>
      </c>
      <c r="C1479" s="27" t="s">
        <v>413</v>
      </c>
      <c r="D1479" s="55">
        <v>0</v>
      </c>
      <c r="E1479" s="55">
        <v>0</v>
      </c>
      <c r="F1479" s="55">
        <f>D1479-E1479</f>
        <v>0</v>
      </c>
      <c r="G1479" s="55">
        <f>IF(E1479&lt;&gt;0, ((D1479-E1479)/E1479)*100, 0)</f>
        <v>0</v>
      </c>
    </row>
    <row r="1480" spans="1:7" x14ac:dyDescent="0.2">
      <c r="A1480" s="27" t="s">
        <v>291</v>
      </c>
      <c r="B1480" s="27" t="s">
        <v>292</v>
      </c>
      <c r="C1480" s="27" t="s">
        <v>414</v>
      </c>
      <c r="D1480" s="55">
        <v>0</v>
      </c>
      <c r="E1480" s="55">
        <v>0</v>
      </c>
      <c r="F1480" s="55">
        <f>D1480-E1480</f>
        <v>0</v>
      </c>
      <c r="G1480" s="55">
        <f>IF(E1480&lt;&gt;0, ((D1480-E1480)/E1480)*100, 0)</f>
        <v>0</v>
      </c>
    </row>
    <row r="1481" spans="1:7" x14ac:dyDescent="0.2">
      <c r="A1481" s="27" t="s">
        <v>291</v>
      </c>
      <c r="B1481" s="27" t="s">
        <v>292</v>
      </c>
      <c r="C1481" s="27" t="s">
        <v>415</v>
      </c>
      <c r="D1481" s="55">
        <v>0</v>
      </c>
      <c r="E1481" s="55">
        <v>0</v>
      </c>
      <c r="F1481" s="55">
        <f>D1481-E1481</f>
        <v>0</v>
      </c>
      <c r="G1481" s="55">
        <f>IF(E1481&lt;&gt;0, ((D1481-E1481)/E1481)*100, 0)</f>
        <v>0</v>
      </c>
    </row>
    <row r="1482" spans="1:7" x14ac:dyDescent="0.2">
      <c r="A1482" s="27" t="s">
        <v>291</v>
      </c>
      <c r="B1482" s="27" t="s">
        <v>292</v>
      </c>
      <c r="C1482" s="27" t="s">
        <v>416</v>
      </c>
      <c r="D1482" s="55">
        <v>0</v>
      </c>
      <c r="E1482" s="55">
        <v>0</v>
      </c>
      <c r="F1482" s="55">
        <f>D1482-E1482</f>
        <v>0</v>
      </c>
      <c r="G1482" s="55">
        <f>IF(E1482&lt;&gt;0, ((D1482-E1482)/E1482)*100, 0)</f>
        <v>0</v>
      </c>
    </row>
    <row r="1483" spans="1:7" x14ac:dyDescent="0.2">
      <c r="A1483" s="27" t="s">
        <v>291</v>
      </c>
      <c r="B1483" s="27" t="s">
        <v>292</v>
      </c>
      <c r="C1483" s="27" t="s">
        <v>417</v>
      </c>
      <c r="D1483" s="55">
        <v>0</v>
      </c>
      <c r="E1483" s="55">
        <v>0</v>
      </c>
      <c r="F1483" s="55">
        <f>D1483-E1483</f>
        <v>0</v>
      </c>
      <c r="G1483" s="55">
        <f>IF(E1483&lt;&gt;0, ((D1483-E1483)/E1483)*100, 0)</f>
        <v>0</v>
      </c>
    </row>
    <row r="1484" spans="1:7" x14ac:dyDescent="0.2">
      <c r="A1484" s="27" t="s">
        <v>291</v>
      </c>
      <c r="B1484" s="27" t="s">
        <v>292</v>
      </c>
      <c r="C1484" s="27" t="s">
        <v>418</v>
      </c>
      <c r="D1484" s="55">
        <v>0</v>
      </c>
      <c r="E1484" s="55">
        <v>0</v>
      </c>
      <c r="F1484" s="55">
        <f>D1484-E1484</f>
        <v>0</v>
      </c>
      <c r="G1484" s="55">
        <f>IF(E1484&lt;&gt;0, ((D1484-E1484)/E1484)*100, 0)</f>
        <v>0</v>
      </c>
    </row>
    <row r="1485" spans="1:7" x14ac:dyDescent="0.2">
      <c r="A1485" s="27" t="s">
        <v>291</v>
      </c>
      <c r="B1485" s="27" t="s">
        <v>292</v>
      </c>
      <c r="C1485" s="27" t="s">
        <v>419</v>
      </c>
      <c r="D1485" s="55">
        <v>0</v>
      </c>
      <c r="E1485" s="55">
        <v>0</v>
      </c>
      <c r="F1485" s="55">
        <f>D1485-E1485</f>
        <v>0</v>
      </c>
      <c r="G1485" s="55">
        <f>IF(E1485&lt;&gt;0, ((D1485-E1485)/E1485)*100, 0)</f>
        <v>0</v>
      </c>
    </row>
    <row r="1486" spans="1:7" x14ac:dyDescent="0.2">
      <c r="A1486" s="27" t="s">
        <v>291</v>
      </c>
      <c r="B1486" s="27" t="s">
        <v>292</v>
      </c>
      <c r="C1486" s="27" t="s">
        <v>420</v>
      </c>
      <c r="D1486" s="55">
        <v>0</v>
      </c>
      <c r="E1486" s="55">
        <v>0</v>
      </c>
      <c r="F1486" s="55">
        <f>D1486-E1486</f>
        <v>0</v>
      </c>
      <c r="G1486" s="55">
        <f>IF(E1486&lt;&gt;0, ((D1486-E1486)/E1486)*100, 0)</f>
        <v>0</v>
      </c>
    </row>
    <row r="1487" spans="1:7" x14ac:dyDescent="0.2">
      <c r="A1487" s="27" t="s">
        <v>291</v>
      </c>
      <c r="B1487" s="27" t="s">
        <v>292</v>
      </c>
      <c r="C1487" s="27" t="s">
        <v>421</v>
      </c>
      <c r="D1487" s="55">
        <v>0</v>
      </c>
      <c r="E1487" s="55">
        <v>0</v>
      </c>
      <c r="F1487" s="55">
        <f>D1487-E1487</f>
        <v>0</v>
      </c>
      <c r="G1487" s="55">
        <f>IF(E1487&lt;&gt;0, ((D1487-E1487)/E1487)*100, 0)</f>
        <v>0</v>
      </c>
    </row>
    <row r="1488" spans="1:7" customFormat="1" ht="15" x14ac:dyDescent="0.25">
      <c r="D1488" s="47"/>
      <c r="E1488" s="47"/>
      <c r="F1488" s="47"/>
      <c r="G1488" s="47"/>
    </row>
    <row r="1489" spans="1:7" s="29" customFormat="1" ht="12.75" thickBot="1" x14ac:dyDescent="0.25">
      <c r="A1489" s="28" t="s">
        <v>3</v>
      </c>
      <c r="B1489" s="28" t="s">
        <v>3</v>
      </c>
      <c r="C1489" s="28" t="s">
        <v>422</v>
      </c>
      <c r="D1489" s="54">
        <f>SUBTOTAL(9, D1476:D1488)</f>
        <v>0</v>
      </c>
      <c r="E1489" s="54">
        <f>SUBTOTAL(9, E1476:E1488)</f>
        <v>0</v>
      </c>
      <c r="F1489" s="54">
        <f>SUBTOTAL(9, F1476:F1488)</f>
        <v>0</v>
      </c>
      <c r="G1489" s="54">
        <f>IF(E1489&lt;&gt;0, ((D1489-E1489)/E1489)*100, 0)</f>
        <v>0</v>
      </c>
    </row>
    <row r="1490" spans="1:7" customFormat="1" ht="15.75" thickTop="1" x14ac:dyDescent="0.25">
      <c r="D1490" s="48"/>
      <c r="E1490" s="48"/>
      <c r="F1490" s="48"/>
      <c r="G1490" s="48"/>
    </row>
    <row r="1491" spans="1:7" x14ac:dyDescent="0.2">
      <c r="A1491" s="27" t="s">
        <v>293</v>
      </c>
      <c r="B1491" s="27" t="s">
        <v>103</v>
      </c>
      <c r="C1491" s="27" t="s">
        <v>410</v>
      </c>
      <c r="D1491" s="55">
        <v>0</v>
      </c>
      <c r="E1491" s="55">
        <v>0</v>
      </c>
      <c r="F1491" s="55">
        <f>D1491-E1491</f>
        <v>0</v>
      </c>
      <c r="G1491" s="55">
        <f>IF(E1491&lt;&gt;0, ((D1491-E1491)/E1491)*100, 0)</f>
        <v>0</v>
      </c>
    </row>
    <row r="1492" spans="1:7" x14ac:dyDescent="0.2">
      <c r="A1492" s="27" t="s">
        <v>293</v>
      </c>
      <c r="B1492" s="27" t="s">
        <v>103</v>
      </c>
      <c r="C1492" s="27" t="s">
        <v>411</v>
      </c>
      <c r="D1492" s="55">
        <v>1312.5</v>
      </c>
      <c r="E1492" s="55">
        <v>1400</v>
      </c>
      <c r="F1492" s="55">
        <f>D1492-E1492</f>
        <v>-87.5</v>
      </c>
      <c r="G1492" s="55">
        <f>IF(E1492&lt;&gt;0, ((D1492-E1492)/E1492)*100, 0)</f>
        <v>-6.25</v>
      </c>
    </row>
    <row r="1493" spans="1:7" x14ac:dyDescent="0.2">
      <c r="A1493" s="27" t="s">
        <v>293</v>
      </c>
      <c r="B1493" s="27" t="s">
        <v>103</v>
      </c>
      <c r="C1493" s="27" t="s">
        <v>412</v>
      </c>
      <c r="D1493" s="55">
        <v>1750</v>
      </c>
      <c r="E1493" s="55">
        <v>0</v>
      </c>
      <c r="F1493" s="55">
        <f>D1493-E1493</f>
        <v>1750</v>
      </c>
      <c r="G1493" s="55">
        <f>IF(E1493&lt;&gt;0, ((D1493-E1493)/E1493)*100, 0)</f>
        <v>0</v>
      </c>
    </row>
    <row r="1494" spans="1:7" x14ac:dyDescent="0.2">
      <c r="A1494" s="27" t="s">
        <v>293</v>
      </c>
      <c r="B1494" s="27" t="s">
        <v>103</v>
      </c>
      <c r="C1494" s="27" t="s">
        <v>413</v>
      </c>
      <c r="D1494" s="55">
        <v>0</v>
      </c>
      <c r="E1494" s="55">
        <v>0</v>
      </c>
      <c r="F1494" s="55">
        <f>D1494-E1494</f>
        <v>0</v>
      </c>
      <c r="G1494" s="55">
        <f>IF(E1494&lt;&gt;0, ((D1494-E1494)/E1494)*100, 0)</f>
        <v>0</v>
      </c>
    </row>
    <row r="1495" spans="1:7" x14ac:dyDescent="0.2">
      <c r="A1495" s="27" t="s">
        <v>293</v>
      </c>
      <c r="B1495" s="27" t="s">
        <v>103</v>
      </c>
      <c r="C1495" s="27" t="s">
        <v>414</v>
      </c>
      <c r="D1495" s="55">
        <v>0</v>
      </c>
      <c r="E1495" s="55">
        <v>0</v>
      </c>
      <c r="F1495" s="55">
        <f>D1495-E1495</f>
        <v>0</v>
      </c>
      <c r="G1495" s="55">
        <f>IF(E1495&lt;&gt;0, ((D1495-E1495)/E1495)*100, 0)</f>
        <v>0</v>
      </c>
    </row>
    <row r="1496" spans="1:7" x14ac:dyDescent="0.2">
      <c r="A1496" s="27" t="s">
        <v>293</v>
      </c>
      <c r="B1496" s="27" t="s">
        <v>103</v>
      </c>
      <c r="C1496" s="27" t="s">
        <v>415</v>
      </c>
      <c r="D1496" s="55">
        <v>0</v>
      </c>
      <c r="E1496" s="55">
        <v>0</v>
      </c>
      <c r="F1496" s="55">
        <f>D1496-E1496</f>
        <v>0</v>
      </c>
      <c r="G1496" s="55">
        <f>IF(E1496&lt;&gt;0, ((D1496-E1496)/E1496)*100, 0)</f>
        <v>0</v>
      </c>
    </row>
    <row r="1497" spans="1:7" x14ac:dyDescent="0.2">
      <c r="A1497" s="27" t="s">
        <v>293</v>
      </c>
      <c r="B1497" s="27" t="s">
        <v>103</v>
      </c>
      <c r="C1497" s="27" t="s">
        <v>416</v>
      </c>
      <c r="D1497" s="55">
        <v>0</v>
      </c>
      <c r="E1497" s="55">
        <v>0</v>
      </c>
      <c r="F1497" s="55">
        <f>D1497-E1497</f>
        <v>0</v>
      </c>
      <c r="G1497" s="55">
        <f>IF(E1497&lt;&gt;0, ((D1497-E1497)/E1497)*100, 0)</f>
        <v>0</v>
      </c>
    </row>
    <row r="1498" spans="1:7" x14ac:dyDescent="0.2">
      <c r="A1498" s="27" t="s">
        <v>293</v>
      </c>
      <c r="B1498" s="27" t="s">
        <v>103</v>
      </c>
      <c r="C1498" s="27" t="s">
        <v>417</v>
      </c>
      <c r="D1498" s="55">
        <v>0</v>
      </c>
      <c r="E1498" s="55">
        <v>0</v>
      </c>
      <c r="F1498" s="55">
        <f>D1498-E1498</f>
        <v>0</v>
      </c>
      <c r="G1498" s="55">
        <f>IF(E1498&lt;&gt;0, ((D1498-E1498)/E1498)*100, 0)</f>
        <v>0</v>
      </c>
    </row>
    <row r="1499" spans="1:7" x14ac:dyDescent="0.2">
      <c r="A1499" s="27" t="s">
        <v>293</v>
      </c>
      <c r="B1499" s="27" t="s">
        <v>103</v>
      </c>
      <c r="C1499" s="27" t="s">
        <v>418</v>
      </c>
      <c r="D1499" s="55">
        <v>0</v>
      </c>
      <c r="E1499" s="55">
        <v>0</v>
      </c>
      <c r="F1499" s="55">
        <f>D1499-E1499</f>
        <v>0</v>
      </c>
      <c r="G1499" s="55">
        <f>IF(E1499&lt;&gt;0, ((D1499-E1499)/E1499)*100, 0)</f>
        <v>0</v>
      </c>
    </row>
    <row r="1500" spans="1:7" x14ac:dyDescent="0.2">
      <c r="A1500" s="27" t="s">
        <v>293</v>
      </c>
      <c r="B1500" s="27" t="s">
        <v>103</v>
      </c>
      <c r="C1500" s="27" t="s">
        <v>419</v>
      </c>
      <c r="D1500" s="55">
        <v>0</v>
      </c>
      <c r="E1500" s="55">
        <v>0</v>
      </c>
      <c r="F1500" s="55">
        <f>D1500-E1500</f>
        <v>0</v>
      </c>
      <c r="G1500" s="55">
        <f>IF(E1500&lt;&gt;0, ((D1500-E1500)/E1500)*100, 0)</f>
        <v>0</v>
      </c>
    </row>
    <row r="1501" spans="1:7" x14ac:dyDescent="0.2">
      <c r="A1501" s="27" t="s">
        <v>293</v>
      </c>
      <c r="B1501" s="27" t="s">
        <v>103</v>
      </c>
      <c r="C1501" s="27" t="s">
        <v>420</v>
      </c>
      <c r="D1501" s="55">
        <v>0</v>
      </c>
      <c r="E1501" s="55">
        <v>0</v>
      </c>
      <c r="F1501" s="55">
        <f>D1501-E1501</f>
        <v>0</v>
      </c>
      <c r="G1501" s="55">
        <f>IF(E1501&lt;&gt;0, ((D1501-E1501)/E1501)*100, 0)</f>
        <v>0</v>
      </c>
    </row>
    <row r="1502" spans="1:7" x14ac:dyDescent="0.2">
      <c r="A1502" s="27" t="s">
        <v>293</v>
      </c>
      <c r="B1502" s="27" t="s">
        <v>103</v>
      </c>
      <c r="C1502" s="27" t="s">
        <v>421</v>
      </c>
      <c r="D1502" s="55">
        <v>0</v>
      </c>
      <c r="E1502" s="55">
        <v>0</v>
      </c>
      <c r="F1502" s="55">
        <f>D1502-E1502</f>
        <v>0</v>
      </c>
      <c r="G1502" s="55">
        <f>IF(E1502&lt;&gt;0, ((D1502-E1502)/E1502)*100, 0)</f>
        <v>0</v>
      </c>
    </row>
    <row r="1503" spans="1:7" customFormat="1" ht="15" x14ac:dyDescent="0.25">
      <c r="D1503" s="47"/>
      <c r="E1503" s="47"/>
      <c r="F1503" s="47"/>
      <c r="G1503" s="47"/>
    </row>
    <row r="1504" spans="1:7" s="29" customFormat="1" ht="12.75" thickBot="1" x14ac:dyDescent="0.25">
      <c r="A1504" s="28" t="s">
        <v>3</v>
      </c>
      <c r="B1504" s="28" t="s">
        <v>3</v>
      </c>
      <c r="C1504" s="28" t="s">
        <v>422</v>
      </c>
      <c r="D1504" s="54">
        <f>SUBTOTAL(9, D1491:D1503)</f>
        <v>3062.5</v>
      </c>
      <c r="E1504" s="54">
        <f>SUBTOTAL(9, E1491:E1503)</f>
        <v>1400</v>
      </c>
      <c r="F1504" s="54">
        <f>SUBTOTAL(9, F1491:F1503)</f>
        <v>1662.5</v>
      </c>
      <c r="G1504" s="54">
        <f>IF(E1504&lt;&gt;0, ((D1504-E1504)/E1504)*100, 0)</f>
        <v>118.75</v>
      </c>
    </row>
    <row r="1505" spans="1:7" customFormat="1" ht="15.75" thickTop="1" x14ac:dyDescent="0.25">
      <c r="D1505" s="48"/>
      <c r="E1505" s="48"/>
      <c r="F1505" s="48"/>
      <c r="G1505" s="48"/>
    </row>
    <row r="1506" spans="1:7" x14ac:dyDescent="0.2">
      <c r="A1506" s="27" t="s">
        <v>294</v>
      </c>
      <c r="B1506" s="27" t="s">
        <v>295</v>
      </c>
      <c r="C1506" s="27" t="s">
        <v>410</v>
      </c>
      <c r="D1506" s="55">
        <v>0</v>
      </c>
      <c r="E1506" s="55">
        <v>0</v>
      </c>
      <c r="F1506" s="55">
        <f>D1506-E1506</f>
        <v>0</v>
      </c>
      <c r="G1506" s="55">
        <f>IF(E1506&lt;&gt;0, ((D1506-E1506)/E1506)*100, 0)</f>
        <v>0</v>
      </c>
    </row>
    <row r="1507" spans="1:7" x14ac:dyDescent="0.2">
      <c r="A1507" s="27" t="s">
        <v>294</v>
      </c>
      <c r="B1507" s="27" t="s">
        <v>295</v>
      </c>
      <c r="C1507" s="27" t="s">
        <v>411</v>
      </c>
      <c r="D1507" s="55">
        <v>0</v>
      </c>
      <c r="E1507" s="55">
        <v>0</v>
      </c>
      <c r="F1507" s="55">
        <f>D1507-E1507</f>
        <v>0</v>
      </c>
      <c r="G1507" s="55">
        <f>IF(E1507&lt;&gt;0, ((D1507-E1507)/E1507)*100, 0)</f>
        <v>0</v>
      </c>
    </row>
    <row r="1508" spans="1:7" x14ac:dyDescent="0.2">
      <c r="A1508" s="27" t="s">
        <v>294</v>
      </c>
      <c r="B1508" s="27" t="s">
        <v>295</v>
      </c>
      <c r="C1508" s="27" t="s">
        <v>412</v>
      </c>
      <c r="D1508" s="55">
        <v>0</v>
      </c>
      <c r="E1508" s="55">
        <v>0</v>
      </c>
      <c r="F1508" s="55">
        <f>D1508-E1508</f>
        <v>0</v>
      </c>
      <c r="G1508" s="55">
        <f>IF(E1508&lt;&gt;0, ((D1508-E1508)/E1508)*100, 0)</f>
        <v>0</v>
      </c>
    </row>
    <row r="1509" spans="1:7" x14ac:dyDescent="0.2">
      <c r="A1509" s="27" t="s">
        <v>294</v>
      </c>
      <c r="B1509" s="27" t="s">
        <v>295</v>
      </c>
      <c r="C1509" s="27" t="s">
        <v>413</v>
      </c>
      <c r="D1509" s="55">
        <v>0</v>
      </c>
      <c r="E1509" s="55">
        <v>0</v>
      </c>
      <c r="F1509" s="55">
        <f>D1509-E1509</f>
        <v>0</v>
      </c>
      <c r="G1509" s="55">
        <f>IF(E1509&lt;&gt;0, ((D1509-E1509)/E1509)*100, 0)</f>
        <v>0</v>
      </c>
    </row>
    <row r="1510" spans="1:7" x14ac:dyDescent="0.2">
      <c r="A1510" s="27" t="s">
        <v>294</v>
      </c>
      <c r="B1510" s="27" t="s">
        <v>295</v>
      </c>
      <c r="C1510" s="27" t="s">
        <v>414</v>
      </c>
      <c r="D1510" s="55">
        <v>0</v>
      </c>
      <c r="E1510" s="55">
        <v>0</v>
      </c>
      <c r="F1510" s="55">
        <f>D1510-E1510</f>
        <v>0</v>
      </c>
      <c r="G1510" s="55">
        <f>IF(E1510&lt;&gt;0, ((D1510-E1510)/E1510)*100, 0)</f>
        <v>0</v>
      </c>
    </row>
    <row r="1511" spans="1:7" x14ac:dyDescent="0.2">
      <c r="A1511" s="27" t="s">
        <v>294</v>
      </c>
      <c r="B1511" s="27" t="s">
        <v>295</v>
      </c>
      <c r="C1511" s="27" t="s">
        <v>415</v>
      </c>
      <c r="D1511" s="55">
        <v>0</v>
      </c>
      <c r="E1511" s="55">
        <v>0</v>
      </c>
      <c r="F1511" s="55">
        <f>D1511-E1511</f>
        <v>0</v>
      </c>
      <c r="G1511" s="55">
        <f>IF(E1511&lt;&gt;0, ((D1511-E1511)/E1511)*100, 0)</f>
        <v>0</v>
      </c>
    </row>
    <row r="1512" spans="1:7" x14ac:dyDescent="0.2">
      <c r="A1512" s="27" t="s">
        <v>294</v>
      </c>
      <c r="B1512" s="27" t="s">
        <v>295</v>
      </c>
      <c r="C1512" s="27" t="s">
        <v>416</v>
      </c>
      <c r="D1512" s="55">
        <v>0</v>
      </c>
      <c r="E1512" s="55">
        <v>0</v>
      </c>
      <c r="F1512" s="55">
        <f>D1512-E1512</f>
        <v>0</v>
      </c>
      <c r="G1512" s="55">
        <f>IF(E1512&lt;&gt;0, ((D1512-E1512)/E1512)*100, 0)</f>
        <v>0</v>
      </c>
    </row>
    <row r="1513" spans="1:7" x14ac:dyDescent="0.2">
      <c r="A1513" s="27" t="s">
        <v>294</v>
      </c>
      <c r="B1513" s="27" t="s">
        <v>295</v>
      </c>
      <c r="C1513" s="27" t="s">
        <v>417</v>
      </c>
      <c r="D1513" s="55">
        <v>0</v>
      </c>
      <c r="E1513" s="55">
        <v>0</v>
      </c>
      <c r="F1513" s="55">
        <f>D1513-E1513</f>
        <v>0</v>
      </c>
      <c r="G1513" s="55">
        <f>IF(E1513&lt;&gt;0, ((D1513-E1513)/E1513)*100, 0)</f>
        <v>0</v>
      </c>
    </row>
    <row r="1514" spans="1:7" x14ac:dyDescent="0.2">
      <c r="A1514" s="27" t="s">
        <v>294</v>
      </c>
      <c r="B1514" s="27" t="s">
        <v>295</v>
      </c>
      <c r="C1514" s="27" t="s">
        <v>418</v>
      </c>
      <c r="D1514" s="55">
        <v>0</v>
      </c>
      <c r="E1514" s="55">
        <v>0</v>
      </c>
      <c r="F1514" s="55">
        <f>D1514-E1514</f>
        <v>0</v>
      </c>
      <c r="G1514" s="55">
        <f>IF(E1514&lt;&gt;0, ((D1514-E1514)/E1514)*100, 0)</f>
        <v>0</v>
      </c>
    </row>
    <row r="1515" spans="1:7" x14ac:dyDescent="0.2">
      <c r="A1515" s="27" t="s">
        <v>294</v>
      </c>
      <c r="B1515" s="27" t="s">
        <v>295</v>
      </c>
      <c r="C1515" s="27" t="s">
        <v>419</v>
      </c>
      <c r="D1515" s="55">
        <v>0</v>
      </c>
      <c r="E1515" s="55">
        <v>0</v>
      </c>
      <c r="F1515" s="55">
        <f>D1515-E1515</f>
        <v>0</v>
      </c>
      <c r="G1515" s="55">
        <f>IF(E1515&lt;&gt;0, ((D1515-E1515)/E1515)*100, 0)</f>
        <v>0</v>
      </c>
    </row>
    <row r="1516" spans="1:7" x14ac:dyDescent="0.2">
      <c r="A1516" s="27" t="s">
        <v>294</v>
      </c>
      <c r="B1516" s="27" t="s">
        <v>295</v>
      </c>
      <c r="C1516" s="27" t="s">
        <v>420</v>
      </c>
      <c r="D1516" s="55">
        <v>0</v>
      </c>
      <c r="E1516" s="55">
        <v>0</v>
      </c>
      <c r="F1516" s="55">
        <f>D1516-E1516</f>
        <v>0</v>
      </c>
      <c r="G1516" s="55">
        <f>IF(E1516&lt;&gt;0, ((D1516-E1516)/E1516)*100, 0)</f>
        <v>0</v>
      </c>
    </row>
    <row r="1517" spans="1:7" x14ac:dyDescent="0.2">
      <c r="A1517" s="27" t="s">
        <v>294</v>
      </c>
      <c r="B1517" s="27" t="s">
        <v>295</v>
      </c>
      <c r="C1517" s="27" t="s">
        <v>421</v>
      </c>
      <c r="D1517" s="55">
        <v>0</v>
      </c>
      <c r="E1517" s="55">
        <v>0</v>
      </c>
      <c r="F1517" s="55">
        <f>D1517-E1517</f>
        <v>0</v>
      </c>
      <c r="G1517" s="55">
        <f>IF(E1517&lt;&gt;0, ((D1517-E1517)/E1517)*100, 0)</f>
        <v>0</v>
      </c>
    </row>
    <row r="1518" spans="1:7" customFormat="1" ht="15" x14ac:dyDescent="0.25">
      <c r="D1518" s="47"/>
      <c r="E1518" s="47"/>
      <c r="F1518" s="47"/>
      <c r="G1518" s="47"/>
    </row>
    <row r="1519" spans="1:7" s="29" customFormat="1" ht="12.75" thickBot="1" x14ac:dyDescent="0.25">
      <c r="A1519" s="28" t="s">
        <v>3</v>
      </c>
      <c r="B1519" s="28" t="s">
        <v>3</v>
      </c>
      <c r="C1519" s="28" t="s">
        <v>422</v>
      </c>
      <c r="D1519" s="54">
        <f>SUBTOTAL(9, D1506:D1518)</f>
        <v>0</v>
      </c>
      <c r="E1519" s="54">
        <f>SUBTOTAL(9, E1506:E1518)</f>
        <v>0</v>
      </c>
      <c r="F1519" s="54">
        <f>SUBTOTAL(9, F1506:F1518)</f>
        <v>0</v>
      </c>
      <c r="G1519" s="54">
        <f>IF(E1519&lt;&gt;0, ((D1519-E1519)/E1519)*100, 0)</f>
        <v>0</v>
      </c>
    </row>
    <row r="1520" spans="1:7" customFormat="1" ht="15.75" thickTop="1" x14ac:dyDescent="0.25">
      <c r="D1520" s="48"/>
      <c r="E1520" s="48"/>
      <c r="F1520" s="48"/>
      <c r="G1520" s="48"/>
    </row>
    <row r="1521" spans="1:7" x14ac:dyDescent="0.2">
      <c r="A1521" s="27" t="s">
        <v>296</v>
      </c>
      <c r="B1521" s="27" t="s">
        <v>104</v>
      </c>
      <c r="C1521" s="27" t="s">
        <v>410</v>
      </c>
      <c r="D1521" s="55">
        <v>0</v>
      </c>
      <c r="E1521" s="55">
        <v>0</v>
      </c>
      <c r="F1521" s="55">
        <f>D1521-E1521</f>
        <v>0</v>
      </c>
      <c r="G1521" s="55">
        <f>IF(E1521&lt;&gt;0, ((D1521-E1521)/E1521)*100, 0)</f>
        <v>0</v>
      </c>
    </row>
    <row r="1522" spans="1:7" x14ac:dyDescent="0.2">
      <c r="A1522" s="27" t="s">
        <v>296</v>
      </c>
      <c r="B1522" s="27" t="s">
        <v>104</v>
      </c>
      <c r="C1522" s="27" t="s">
        <v>411</v>
      </c>
      <c r="D1522" s="55">
        <v>0</v>
      </c>
      <c r="E1522" s="55">
        <v>0</v>
      </c>
      <c r="F1522" s="55">
        <f>D1522-E1522</f>
        <v>0</v>
      </c>
      <c r="G1522" s="55">
        <f>IF(E1522&lt;&gt;0, ((D1522-E1522)/E1522)*100, 0)</f>
        <v>0</v>
      </c>
    </row>
    <row r="1523" spans="1:7" x14ac:dyDescent="0.2">
      <c r="A1523" s="27" t="s">
        <v>296</v>
      </c>
      <c r="B1523" s="27" t="s">
        <v>104</v>
      </c>
      <c r="C1523" s="27" t="s">
        <v>412</v>
      </c>
      <c r="D1523" s="55">
        <v>1567.45</v>
      </c>
      <c r="E1523" s="55">
        <v>0</v>
      </c>
      <c r="F1523" s="55">
        <f>D1523-E1523</f>
        <v>1567.45</v>
      </c>
      <c r="G1523" s="55">
        <f>IF(E1523&lt;&gt;0, ((D1523-E1523)/E1523)*100, 0)</f>
        <v>0</v>
      </c>
    </row>
    <row r="1524" spans="1:7" x14ac:dyDescent="0.2">
      <c r="A1524" s="27" t="s">
        <v>296</v>
      </c>
      <c r="B1524" s="27" t="s">
        <v>104</v>
      </c>
      <c r="C1524" s="27" t="s">
        <v>413</v>
      </c>
      <c r="D1524" s="55">
        <v>0</v>
      </c>
      <c r="E1524" s="55">
        <v>0</v>
      </c>
      <c r="F1524" s="55">
        <f>D1524-E1524</f>
        <v>0</v>
      </c>
      <c r="G1524" s="55">
        <f>IF(E1524&lt;&gt;0, ((D1524-E1524)/E1524)*100, 0)</f>
        <v>0</v>
      </c>
    </row>
    <row r="1525" spans="1:7" x14ac:dyDescent="0.2">
      <c r="A1525" s="27" t="s">
        <v>296</v>
      </c>
      <c r="B1525" s="27" t="s">
        <v>104</v>
      </c>
      <c r="C1525" s="27" t="s">
        <v>414</v>
      </c>
      <c r="D1525" s="55">
        <v>0</v>
      </c>
      <c r="E1525" s="55">
        <v>0</v>
      </c>
      <c r="F1525" s="55">
        <f>D1525-E1525</f>
        <v>0</v>
      </c>
      <c r="G1525" s="55">
        <f>IF(E1525&lt;&gt;0, ((D1525-E1525)/E1525)*100, 0)</f>
        <v>0</v>
      </c>
    </row>
    <row r="1526" spans="1:7" x14ac:dyDescent="0.2">
      <c r="A1526" s="27" t="s">
        <v>296</v>
      </c>
      <c r="B1526" s="27" t="s">
        <v>104</v>
      </c>
      <c r="C1526" s="27" t="s">
        <v>415</v>
      </c>
      <c r="D1526" s="55">
        <v>0</v>
      </c>
      <c r="E1526" s="55">
        <v>0</v>
      </c>
      <c r="F1526" s="55">
        <f>D1526-E1526</f>
        <v>0</v>
      </c>
      <c r="G1526" s="55">
        <f>IF(E1526&lt;&gt;0, ((D1526-E1526)/E1526)*100, 0)</f>
        <v>0</v>
      </c>
    </row>
    <row r="1527" spans="1:7" x14ac:dyDescent="0.2">
      <c r="A1527" s="27" t="s">
        <v>296</v>
      </c>
      <c r="B1527" s="27" t="s">
        <v>104</v>
      </c>
      <c r="C1527" s="27" t="s">
        <v>416</v>
      </c>
      <c r="D1527" s="55">
        <v>0</v>
      </c>
      <c r="E1527" s="55">
        <v>0</v>
      </c>
      <c r="F1527" s="55">
        <f>D1527-E1527</f>
        <v>0</v>
      </c>
      <c r="G1527" s="55">
        <f>IF(E1527&lt;&gt;0, ((D1527-E1527)/E1527)*100, 0)</f>
        <v>0</v>
      </c>
    </row>
    <row r="1528" spans="1:7" x14ac:dyDescent="0.2">
      <c r="A1528" s="27" t="s">
        <v>296</v>
      </c>
      <c r="B1528" s="27" t="s">
        <v>104</v>
      </c>
      <c r="C1528" s="27" t="s">
        <v>417</v>
      </c>
      <c r="D1528" s="55">
        <v>0</v>
      </c>
      <c r="E1528" s="55">
        <v>0</v>
      </c>
      <c r="F1528" s="55">
        <f>D1528-E1528</f>
        <v>0</v>
      </c>
      <c r="G1528" s="55">
        <f>IF(E1528&lt;&gt;0, ((D1528-E1528)/E1528)*100, 0)</f>
        <v>0</v>
      </c>
    </row>
    <row r="1529" spans="1:7" x14ac:dyDescent="0.2">
      <c r="A1529" s="27" t="s">
        <v>296</v>
      </c>
      <c r="B1529" s="27" t="s">
        <v>104</v>
      </c>
      <c r="C1529" s="27" t="s">
        <v>418</v>
      </c>
      <c r="D1529" s="55">
        <v>0</v>
      </c>
      <c r="E1529" s="55">
        <v>0</v>
      </c>
      <c r="F1529" s="55">
        <f>D1529-E1529</f>
        <v>0</v>
      </c>
      <c r="G1529" s="55">
        <f>IF(E1529&lt;&gt;0, ((D1529-E1529)/E1529)*100, 0)</f>
        <v>0</v>
      </c>
    </row>
    <row r="1530" spans="1:7" x14ac:dyDescent="0.2">
      <c r="A1530" s="27" t="s">
        <v>296</v>
      </c>
      <c r="B1530" s="27" t="s">
        <v>104</v>
      </c>
      <c r="C1530" s="27" t="s">
        <v>419</v>
      </c>
      <c r="D1530" s="55">
        <v>0</v>
      </c>
      <c r="E1530" s="55">
        <v>0</v>
      </c>
      <c r="F1530" s="55">
        <f>D1530-E1530</f>
        <v>0</v>
      </c>
      <c r="G1530" s="55">
        <f>IF(E1530&lt;&gt;0, ((D1530-E1530)/E1530)*100, 0)</f>
        <v>0</v>
      </c>
    </row>
    <row r="1531" spans="1:7" x14ac:dyDescent="0.2">
      <c r="A1531" s="27" t="s">
        <v>296</v>
      </c>
      <c r="B1531" s="27" t="s">
        <v>104</v>
      </c>
      <c r="C1531" s="27" t="s">
        <v>420</v>
      </c>
      <c r="D1531" s="55">
        <v>0</v>
      </c>
      <c r="E1531" s="55">
        <v>0</v>
      </c>
      <c r="F1531" s="55">
        <f>D1531-E1531</f>
        <v>0</v>
      </c>
      <c r="G1531" s="55">
        <f>IF(E1531&lt;&gt;0, ((D1531-E1531)/E1531)*100, 0)</f>
        <v>0</v>
      </c>
    </row>
    <row r="1532" spans="1:7" x14ac:dyDescent="0.2">
      <c r="A1532" s="27" t="s">
        <v>296</v>
      </c>
      <c r="B1532" s="27" t="s">
        <v>104</v>
      </c>
      <c r="C1532" s="27" t="s">
        <v>421</v>
      </c>
      <c r="D1532" s="55">
        <v>0</v>
      </c>
      <c r="E1532" s="55">
        <v>0</v>
      </c>
      <c r="F1532" s="55">
        <f>D1532-E1532</f>
        <v>0</v>
      </c>
      <c r="G1532" s="55">
        <f>IF(E1532&lt;&gt;0, ((D1532-E1532)/E1532)*100, 0)</f>
        <v>0</v>
      </c>
    </row>
    <row r="1533" spans="1:7" customFormat="1" ht="15" x14ac:dyDescent="0.25">
      <c r="D1533" s="47"/>
      <c r="E1533" s="47"/>
      <c r="F1533" s="47"/>
      <c r="G1533" s="47"/>
    </row>
    <row r="1534" spans="1:7" s="29" customFormat="1" ht="12.75" thickBot="1" x14ac:dyDescent="0.25">
      <c r="A1534" s="28" t="s">
        <v>3</v>
      </c>
      <c r="B1534" s="28" t="s">
        <v>3</v>
      </c>
      <c r="C1534" s="28" t="s">
        <v>422</v>
      </c>
      <c r="D1534" s="54">
        <f>SUBTOTAL(9, D1521:D1533)</f>
        <v>1567.45</v>
      </c>
      <c r="E1534" s="54">
        <f>SUBTOTAL(9, E1521:E1533)</f>
        <v>0</v>
      </c>
      <c r="F1534" s="54">
        <f>SUBTOTAL(9, F1521:F1533)</f>
        <v>1567.45</v>
      </c>
      <c r="G1534" s="54">
        <f>IF(E1534&lt;&gt;0, ((D1534-E1534)/E1534)*100, 0)</f>
        <v>0</v>
      </c>
    </row>
    <row r="1535" spans="1:7" customFormat="1" ht="15.75" thickTop="1" x14ac:dyDescent="0.25">
      <c r="D1535" s="48"/>
      <c r="E1535" s="48"/>
      <c r="F1535" s="48"/>
      <c r="G1535" s="48"/>
    </row>
    <row r="1536" spans="1:7" x14ac:dyDescent="0.2">
      <c r="A1536" s="27" t="s">
        <v>297</v>
      </c>
      <c r="B1536" s="27" t="s">
        <v>298</v>
      </c>
      <c r="C1536" s="27" t="s">
        <v>410</v>
      </c>
      <c r="D1536" s="55">
        <v>0</v>
      </c>
      <c r="E1536" s="55">
        <v>0</v>
      </c>
      <c r="F1536" s="55">
        <f>D1536-E1536</f>
        <v>0</v>
      </c>
      <c r="G1536" s="55">
        <f>IF(E1536&lt;&gt;0, ((D1536-E1536)/E1536)*100, 0)</f>
        <v>0</v>
      </c>
    </row>
    <row r="1537" spans="1:7" x14ac:dyDescent="0.2">
      <c r="A1537" s="27" t="s">
        <v>297</v>
      </c>
      <c r="B1537" s="27" t="s">
        <v>298</v>
      </c>
      <c r="C1537" s="27" t="s">
        <v>411</v>
      </c>
      <c r="D1537" s="55">
        <v>0</v>
      </c>
      <c r="E1537" s="55">
        <v>0</v>
      </c>
      <c r="F1537" s="55">
        <f>D1537-E1537</f>
        <v>0</v>
      </c>
      <c r="G1537" s="55">
        <f>IF(E1537&lt;&gt;0, ((D1537-E1537)/E1537)*100, 0)</f>
        <v>0</v>
      </c>
    </row>
    <row r="1538" spans="1:7" x14ac:dyDescent="0.2">
      <c r="A1538" s="27" t="s">
        <v>297</v>
      </c>
      <c r="B1538" s="27" t="s">
        <v>298</v>
      </c>
      <c r="C1538" s="27" t="s">
        <v>412</v>
      </c>
      <c r="D1538" s="55">
        <v>0</v>
      </c>
      <c r="E1538" s="55">
        <v>0</v>
      </c>
      <c r="F1538" s="55">
        <f>D1538-E1538</f>
        <v>0</v>
      </c>
      <c r="G1538" s="55">
        <f>IF(E1538&lt;&gt;0, ((D1538-E1538)/E1538)*100, 0)</f>
        <v>0</v>
      </c>
    </row>
    <row r="1539" spans="1:7" x14ac:dyDescent="0.2">
      <c r="A1539" s="27" t="s">
        <v>297</v>
      </c>
      <c r="B1539" s="27" t="s">
        <v>298</v>
      </c>
      <c r="C1539" s="27" t="s">
        <v>413</v>
      </c>
      <c r="D1539" s="55">
        <v>0</v>
      </c>
      <c r="E1539" s="55">
        <v>0</v>
      </c>
      <c r="F1539" s="55">
        <f>D1539-E1539</f>
        <v>0</v>
      </c>
      <c r="G1539" s="55">
        <f>IF(E1539&lt;&gt;0, ((D1539-E1539)/E1539)*100, 0)</f>
        <v>0</v>
      </c>
    </row>
    <row r="1540" spans="1:7" x14ac:dyDescent="0.2">
      <c r="A1540" s="27" t="s">
        <v>297</v>
      </c>
      <c r="B1540" s="27" t="s">
        <v>298</v>
      </c>
      <c r="C1540" s="27" t="s">
        <v>414</v>
      </c>
      <c r="D1540" s="55">
        <v>0</v>
      </c>
      <c r="E1540" s="55">
        <v>0</v>
      </c>
      <c r="F1540" s="55">
        <f>D1540-E1540</f>
        <v>0</v>
      </c>
      <c r="G1540" s="55">
        <f>IF(E1540&lt;&gt;0, ((D1540-E1540)/E1540)*100, 0)</f>
        <v>0</v>
      </c>
    </row>
    <row r="1541" spans="1:7" x14ac:dyDescent="0.2">
      <c r="A1541" s="27" t="s">
        <v>297</v>
      </c>
      <c r="B1541" s="27" t="s">
        <v>298</v>
      </c>
      <c r="C1541" s="27" t="s">
        <v>415</v>
      </c>
      <c r="D1541" s="55">
        <v>0</v>
      </c>
      <c r="E1541" s="55">
        <v>0</v>
      </c>
      <c r="F1541" s="55">
        <f>D1541-E1541</f>
        <v>0</v>
      </c>
      <c r="G1541" s="55">
        <f>IF(E1541&lt;&gt;0, ((D1541-E1541)/E1541)*100, 0)</f>
        <v>0</v>
      </c>
    </row>
    <row r="1542" spans="1:7" x14ac:dyDescent="0.2">
      <c r="A1542" s="27" t="s">
        <v>297</v>
      </c>
      <c r="B1542" s="27" t="s">
        <v>298</v>
      </c>
      <c r="C1542" s="27" t="s">
        <v>416</v>
      </c>
      <c r="D1542" s="55">
        <v>0</v>
      </c>
      <c r="E1542" s="55">
        <v>0</v>
      </c>
      <c r="F1542" s="55">
        <f>D1542-E1542</f>
        <v>0</v>
      </c>
      <c r="G1542" s="55">
        <f>IF(E1542&lt;&gt;0, ((D1542-E1542)/E1542)*100, 0)</f>
        <v>0</v>
      </c>
    </row>
    <row r="1543" spans="1:7" x14ac:dyDescent="0.2">
      <c r="A1543" s="27" t="s">
        <v>297</v>
      </c>
      <c r="B1543" s="27" t="s">
        <v>298</v>
      </c>
      <c r="C1543" s="27" t="s">
        <v>417</v>
      </c>
      <c r="D1543" s="55">
        <v>0</v>
      </c>
      <c r="E1543" s="55">
        <v>0</v>
      </c>
      <c r="F1543" s="55">
        <f>D1543-E1543</f>
        <v>0</v>
      </c>
      <c r="G1543" s="55">
        <f>IF(E1543&lt;&gt;0, ((D1543-E1543)/E1543)*100, 0)</f>
        <v>0</v>
      </c>
    </row>
    <row r="1544" spans="1:7" x14ac:dyDescent="0.2">
      <c r="A1544" s="27" t="s">
        <v>297</v>
      </c>
      <c r="B1544" s="27" t="s">
        <v>298</v>
      </c>
      <c r="C1544" s="27" t="s">
        <v>418</v>
      </c>
      <c r="D1544" s="55">
        <v>0</v>
      </c>
      <c r="E1544" s="55">
        <v>0</v>
      </c>
      <c r="F1544" s="55">
        <f>D1544-E1544</f>
        <v>0</v>
      </c>
      <c r="G1544" s="55">
        <f>IF(E1544&lt;&gt;0, ((D1544-E1544)/E1544)*100, 0)</f>
        <v>0</v>
      </c>
    </row>
    <row r="1545" spans="1:7" x14ac:dyDescent="0.2">
      <c r="A1545" s="27" t="s">
        <v>297</v>
      </c>
      <c r="B1545" s="27" t="s">
        <v>298</v>
      </c>
      <c r="C1545" s="27" t="s">
        <v>419</v>
      </c>
      <c r="D1545" s="55">
        <v>0</v>
      </c>
      <c r="E1545" s="55">
        <v>0</v>
      </c>
      <c r="F1545" s="55">
        <f>D1545-E1545</f>
        <v>0</v>
      </c>
      <c r="G1545" s="55">
        <f>IF(E1545&lt;&gt;0, ((D1545-E1545)/E1545)*100, 0)</f>
        <v>0</v>
      </c>
    </row>
    <row r="1546" spans="1:7" x14ac:dyDescent="0.2">
      <c r="A1546" s="27" t="s">
        <v>297</v>
      </c>
      <c r="B1546" s="27" t="s">
        <v>298</v>
      </c>
      <c r="C1546" s="27" t="s">
        <v>420</v>
      </c>
      <c r="D1546" s="55">
        <v>0</v>
      </c>
      <c r="E1546" s="55">
        <v>0</v>
      </c>
      <c r="F1546" s="55">
        <f>D1546-E1546</f>
        <v>0</v>
      </c>
      <c r="G1546" s="55">
        <f>IF(E1546&lt;&gt;0, ((D1546-E1546)/E1546)*100, 0)</f>
        <v>0</v>
      </c>
    </row>
    <row r="1547" spans="1:7" x14ac:dyDescent="0.2">
      <c r="A1547" s="27" t="s">
        <v>297</v>
      </c>
      <c r="B1547" s="27" t="s">
        <v>298</v>
      </c>
      <c r="C1547" s="27" t="s">
        <v>421</v>
      </c>
      <c r="D1547" s="55">
        <v>0</v>
      </c>
      <c r="E1547" s="55">
        <v>0</v>
      </c>
      <c r="F1547" s="55">
        <f>D1547-E1547</f>
        <v>0</v>
      </c>
      <c r="G1547" s="55">
        <f>IF(E1547&lt;&gt;0, ((D1547-E1547)/E1547)*100, 0)</f>
        <v>0</v>
      </c>
    </row>
    <row r="1548" spans="1:7" customFormat="1" ht="15" x14ac:dyDescent="0.25">
      <c r="D1548" s="47"/>
      <c r="E1548" s="47"/>
      <c r="F1548" s="47"/>
      <c r="G1548" s="47"/>
    </row>
    <row r="1549" spans="1:7" s="29" customFormat="1" ht="12.75" thickBot="1" x14ac:dyDescent="0.25">
      <c r="A1549" s="28" t="s">
        <v>3</v>
      </c>
      <c r="B1549" s="28" t="s">
        <v>3</v>
      </c>
      <c r="C1549" s="28" t="s">
        <v>422</v>
      </c>
      <c r="D1549" s="54">
        <f>SUBTOTAL(9, D1536:D1548)</f>
        <v>0</v>
      </c>
      <c r="E1549" s="54">
        <f>SUBTOTAL(9, E1536:E1548)</f>
        <v>0</v>
      </c>
      <c r="F1549" s="54">
        <f>SUBTOTAL(9, F1536:F1548)</f>
        <v>0</v>
      </c>
      <c r="G1549" s="54">
        <f>IF(E1549&lt;&gt;0, ((D1549-E1549)/E1549)*100, 0)</f>
        <v>0</v>
      </c>
    </row>
    <row r="1550" spans="1:7" customFormat="1" ht="15.75" thickTop="1" x14ac:dyDescent="0.25">
      <c r="D1550" s="48"/>
      <c r="E1550" s="48"/>
      <c r="F1550" s="48"/>
      <c r="G1550" s="48"/>
    </row>
    <row r="1551" spans="1:7" x14ac:dyDescent="0.2">
      <c r="A1551" s="27" t="s">
        <v>299</v>
      </c>
      <c r="B1551" s="27" t="s">
        <v>300</v>
      </c>
      <c r="C1551" s="27" t="s">
        <v>410</v>
      </c>
      <c r="D1551" s="55">
        <v>0</v>
      </c>
      <c r="E1551" s="55">
        <v>0</v>
      </c>
      <c r="F1551" s="55">
        <f>D1551-E1551</f>
        <v>0</v>
      </c>
      <c r="G1551" s="55">
        <f>IF(E1551&lt;&gt;0, ((D1551-E1551)/E1551)*100, 0)</f>
        <v>0</v>
      </c>
    </row>
    <row r="1552" spans="1:7" x14ac:dyDescent="0.2">
      <c r="A1552" s="27" t="s">
        <v>299</v>
      </c>
      <c r="B1552" s="27" t="s">
        <v>300</v>
      </c>
      <c r="C1552" s="27" t="s">
        <v>411</v>
      </c>
      <c r="D1552" s="55">
        <v>0</v>
      </c>
      <c r="E1552" s="55">
        <v>0</v>
      </c>
      <c r="F1552" s="55">
        <f>D1552-E1552</f>
        <v>0</v>
      </c>
      <c r="G1552" s="55">
        <f>IF(E1552&lt;&gt;0, ((D1552-E1552)/E1552)*100, 0)</f>
        <v>0</v>
      </c>
    </row>
    <row r="1553" spans="1:7" x14ac:dyDescent="0.2">
      <c r="A1553" s="27" t="s">
        <v>299</v>
      </c>
      <c r="B1553" s="27" t="s">
        <v>300</v>
      </c>
      <c r="C1553" s="27" t="s">
        <v>412</v>
      </c>
      <c r="D1553" s="55">
        <v>0</v>
      </c>
      <c r="E1553" s="55">
        <v>0</v>
      </c>
      <c r="F1553" s="55">
        <f>D1553-E1553</f>
        <v>0</v>
      </c>
      <c r="G1553" s="55">
        <f>IF(E1553&lt;&gt;0, ((D1553-E1553)/E1553)*100, 0)</f>
        <v>0</v>
      </c>
    </row>
    <row r="1554" spans="1:7" x14ac:dyDescent="0.2">
      <c r="A1554" s="27" t="s">
        <v>299</v>
      </c>
      <c r="B1554" s="27" t="s">
        <v>300</v>
      </c>
      <c r="C1554" s="27" t="s">
        <v>413</v>
      </c>
      <c r="D1554" s="55">
        <v>0</v>
      </c>
      <c r="E1554" s="55">
        <v>0</v>
      </c>
      <c r="F1554" s="55">
        <f>D1554-E1554</f>
        <v>0</v>
      </c>
      <c r="G1554" s="55">
        <f>IF(E1554&lt;&gt;0, ((D1554-E1554)/E1554)*100, 0)</f>
        <v>0</v>
      </c>
    </row>
    <row r="1555" spans="1:7" x14ac:dyDescent="0.2">
      <c r="A1555" s="27" t="s">
        <v>299</v>
      </c>
      <c r="B1555" s="27" t="s">
        <v>300</v>
      </c>
      <c r="C1555" s="27" t="s">
        <v>414</v>
      </c>
      <c r="D1555" s="55">
        <v>0</v>
      </c>
      <c r="E1555" s="55">
        <v>0</v>
      </c>
      <c r="F1555" s="55">
        <f>D1555-E1555</f>
        <v>0</v>
      </c>
      <c r="G1555" s="55">
        <f>IF(E1555&lt;&gt;0, ((D1555-E1555)/E1555)*100, 0)</f>
        <v>0</v>
      </c>
    </row>
    <row r="1556" spans="1:7" x14ac:dyDescent="0.2">
      <c r="A1556" s="27" t="s">
        <v>299</v>
      </c>
      <c r="B1556" s="27" t="s">
        <v>300</v>
      </c>
      <c r="C1556" s="27" t="s">
        <v>415</v>
      </c>
      <c r="D1556" s="55">
        <v>0</v>
      </c>
      <c r="E1556" s="55">
        <v>0</v>
      </c>
      <c r="F1556" s="55">
        <f>D1556-E1556</f>
        <v>0</v>
      </c>
      <c r="G1556" s="55">
        <f>IF(E1556&lt;&gt;0, ((D1556-E1556)/E1556)*100, 0)</f>
        <v>0</v>
      </c>
    </row>
    <row r="1557" spans="1:7" x14ac:dyDescent="0.2">
      <c r="A1557" s="27" t="s">
        <v>299</v>
      </c>
      <c r="B1557" s="27" t="s">
        <v>300</v>
      </c>
      <c r="C1557" s="27" t="s">
        <v>416</v>
      </c>
      <c r="D1557" s="55">
        <v>0</v>
      </c>
      <c r="E1557" s="55">
        <v>0</v>
      </c>
      <c r="F1557" s="55">
        <f>D1557-E1557</f>
        <v>0</v>
      </c>
      <c r="G1557" s="55">
        <f>IF(E1557&lt;&gt;0, ((D1557-E1557)/E1557)*100, 0)</f>
        <v>0</v>
      </c>
    </row>
    <row r="1558" spans="1:7" x14ac:dyDescent="0.2">
      <c r="A1558" s="27" t="s">
        <v>299</v>
      </c>
      <c r="B1558" s="27" t="s">
        <v>300</v>
      </c>
      <c r="C1558" s="27" t="s">
        <v>417</v>
      </c>
      <c r="D1558" s="55">
        <v>0</v>
      </c>
      <c r="E1558" s="55">
        <v>0</v>
      </c>
      <c r="F1558" s="55">
        <f>D1558-E1558</f>
        <v>0</v>
      </c>
      <c r="G1558" s="55">
        <f>IF(E1558&lt;&gt;0, ((D1558-E1558)/E1558)*100, 0)</f>
        <v>0</v>
      </c>
    </row>
    <row r="1559" spans="1:7" x14ac:dyDescent="0.2">
      <c r="A1559" s="27" t="s">
        <v>299</v>
      </c>
      <c r="B1559" s="27" t="s">
        <v>300</v>
      </c>
      <c r="C1559" s="27" t="s">
        <v>418</v>
      </c>
      <c r="D1559" s="55">
        <v>0</v>
      </c>
      <c r="E1559" s="55">
        <v>0</v>
      </c>
      <c r="F1559" s="55">
        <f>D1559-E1559</f>
        <v>0</v>
      </c>
      <c r="G1559" s="55">
        <f>IF(E1559&lt;&gt;0, ((D1559-E1559)/E1559)*100, 0)</f>
        <v>0</v>
      </c>
    </row>
    <row r="1560" spans="1:7" x14ac:dyDescent="0.2">
      <c r="A1560" s="27" t="s">
        <v>299</v>
      </c>
      <c r="B1560" s="27" t="s">
        <v>300</v>
      </c>
      <c r="C1560" s="27" t="s">
        <v>419</v>
      </c>
      <c r="D1560" s="55">
        <v>0</v>
      </c>
      <c r="E1560" s="55">
        <v>0</v>
      </c>
      <c r="F1560" s="55">
        <f>D1560-E1560</f>
        <v>0</v>
      </c>
      <c r="G1560" s="55">
        <f>IF(E1560&lt;&gt;0, ((D1560-E1560)/E1560)*100, 0)</f>
        <v>0</v>
      </c>
    </row>
    <row r="1561" spans="1:7" x14ac:dyDescent="0.2">
      <c r="A1561" s="27" t="s">
        <v>299</v>
      </c>
      <c r="B1561" s="27" t="s">
        <v>300</v>
      </c>
      <c r="C1561" s="27" t="s">
        <v>420</v>
      </c>
      <c r="D1561" s="55">
        <v>0</v>
      </c>
      <c r="E1561" s="55">
        <v>0</v>
      </c>
      <c r="F1561" s="55">
        <f>D1561-E1561</f>
        <v>0</v>
      </c>
      <c r="G1561" s="55">
        <f>IF(E1561&lt;&gt;0, ((D1561-E1561)/E1561)*100, 0)</f>
        <v>0</v>
      </c>
    </row>
    <row r="1562" spans="1:7" x14ac:dyDescent="0.2">
      <c r="A1562" s="27" t="s">
        <v>299</v>
      </c>
      <c r="B1562" s="27" t="s">
        <v>300</v>
      </c>
      <c r="C1562" s="27" t="s">
        <v>421</v>
      </c>
      <c r="D1562" s="55">
        <v>0</v>
      </c>
      <c r="E1562" s="55">
        <v>0</v>
      </c>
      <c r="F1562" s="55">
        <f>D1562-E1562</f>
        <v>0</v>
      </c>
      <c r="G1562" s="55">
        <f>IF(E1562&lt;&gt;0, ((D1562-E1562)/E1562)*100, 0)</f>
        <v>0</v>
      </c>
    </row>
    <row r="1563" spans="1:7" customFormat="1" ht="15" x14ac:dyDescent="0.25">
      <c r="D1563" s="47"/>
      <c r="E1563" s="47"/>
      <c r="F1563" s="47"/>
      <c r="G1563" s="47"/>
    </row>
    <row r="1564" spans="1:7" s="29" customFormat="1" ht="12.75" thickBot="1" x14ac:dyDescent="0.25">
      <c r="A1564" s="28" t="s">
        <v>3</v>
      </c>
      <c r="B1564" s="28" t="s">
        <v>3</v>
      </c>
      <c r="C1564" s="28" t="s">
        <v>422</v>
      </c>
      <c r="D1564" s="54">
        <f>SUBTOTAL(9, D1551:D1563)</f>
        <v>0</v>
      </c>
      <c r="E1564" s="54">
        <f>SUBTOTAL(9, E1551:E1563)</f>
        <v>0</v>
      </c>
      <c r="F1564" s="54">
        <f>SUBTOTAL(9, F1551:F1563)</f>
        <v>0</v>
      </c>
      <c r="G1564" s="54">
        <f>IF(E1564&lt;&gt;0, ((D1564-E1564)/E1564)*100, 0)</f>
        <v>0</v>
      </c>
    </row>
    <row r="1565" spans="1:7" customFormat="1" ht="15.75" thickTop="1" x14ac:dyDescent="0.25">
      <c r="D1565" s="48"/>
      <c r="E1565" s="48"/>
      <c r="F1565" s="48"/>
      <c r="G1565" s="48"/>
    </row>
    <row r="1566" spans="1:7" x14ac:dyDescent="0.2">
      <c r="A1566" s="27" t="s">
        <v>301</v>
      </c>
      <c r="B1566" s="27" t="s">
        <v>105</v>
      </c>
      <c r="C1566" s="27" t="s">
        <v>410</v>
      </c>
      <c r="D1566" s="55">
        <v>400</v>
      </c>
      <c r="E1566" s="55">
        <v>475</v>
      </c>
      <c r="F1566" s="55">
        <f>D1566-E1566</f>
        <v>-75</v>
      </c>
      <c r="G1566" s="55">
        <f>IF(E1566&lt;&gt;0, ((D1566-E1566)/E1566)*100, 0)</f>
        <v>-15.789473684210526</v>
      </c>
    </row>
    <row r="1567" spans="1:7" x14ac:dyDescent="0.2">
      <c r="A1567" s="27" t="s">
        <v>301</v>
      </c>
      <c r="B1567" s="27" t="s">
        <v>105</v>
      </c>
      <c r="C1567" s="27" t="s">
        <v>411</v>
      </c>
      <c r="D1567" s="55">
        <v>3830.1</v>
      </c>
      <c r="E1567" s="55">
        <v>3500</v>
      </c>
      <c r="F1567" s="55">
        <f>D1567-E1567</f>
        <v>330.09999999999991</v>
      </c>
      <c r="G1567" s="55">
        <f>IF(E1567&lt;&gt;0, ((D1567-E1567)/E1567)*100, 0)</f>
        <v>9.4314285714285688</v>
      </c>
    </row>
    <row r="1568" spans="1:7" x14ac:dyDescent="0.2">
      <c r="A1568" s="27" t="s">
        <v>301</v>
      </c>
      <c r="B1568" s="27" t="s">
        <v>105</v>
      </c>
      <c r="C1568" s="27" t="s">
        <v>412</v>
      </c>
      <c r="D1568" s="55">
        <v>5438.4</v>
      </c>
      <c r="E1568" s="55">
        <v>4300</v>
      </c>
      <c r="F1568" s="55">
        <f>D1568-E1568</f>
        <v>1138.3999999999996</v>
      </c>
      <c r="G1568" s="55">
        <f>IF(E1568&lt;&gt;0, ((D1568-E1568)/E1568)*100, 0)</f>
        <v>26.474418604651156</v>
      </c>
    </row>
    <row r="1569" spans="1:7" x14ac:dyDescent="0.2">
      <c r="A1569" s="27" t="s">
        <v>301</v>
      </c>
      <c r="B1569" s="27" t="s">
        <v>105</v>
      </c>
      <c r="C1569" s="27" t="s">
        <v>413</v>
      </c>
      <c r="D1569" s="55">
        <v>0</v>
      </c>
      <c r="E1569" s="55">
        <v>4300</v>
      </c>
      <c r="F1569" s="55">
        <f>D1569-E1569</f>
        <v>-4300</v>
      </c>
      <c r="G1569" s="55">
        <f>IF(E1569&lt;&gt;0, ((D1569-E1569)/E1569)*100, 0)</f>
        <v>-100</v>
      </c>
    </row>
    <row r="1570" spans="1:7" x14ac:dyDescent="0.2">
      <c r="A1570" s="27" t="s">
        <v>301</v>
      </c>
      <c r="B1570" s="27" t="s">
        <v>105</v>
      </c>
      <c r="C1570" s="27" t="s">
        <v>414</v>
      </c>
      <c r="D1570" s="55">
        <v>0</v>
      </c>
      <c r="E1570" s="55">
        <v>4300</v>
      </c>
      <c r="F1570" s="55">
        <f>D1570-E1570</f>
        <v>-4300</v>
      </c>
      <c r="G1570" s="55">
        <f>IF(E1570&lt;&gt;0, ((D1570-E1570)/E1570)*100, 0)</f>
        <v>-100</v>
      </c>
    </row>
    <row r="1571" spans="1:7" x14ac:dyDescent="0.2">
      <c r="A1571" s="27" t="s">
        <v>301</v>
      </c>
      <c r="B1571" s="27" t="s">
        <v>105</v>
      </c>
      <c r="C1571" s="27" t="s">
        <v>415</v>
      </c>
      <c r="D1571" s="55">
        <v>0</v>
      </c>
      <c r="E1571" s="55">
        <v>4300</v>
      </c>
      <c r="F1571" s="55">
        <f>D1571-E1571</f>
        <v>-4300</v>
      </c>
      <c r="G1571" s="55">
        <f>IF(E1571&lt;&gt;0, ((D1571-E1571)/E1571)*100, 0)</f>
        <v>-100</v>
      </c>
    </row>
    <row r="1572" spans="1:7" x14ac:dyDescent="0.2">
      <c r="A1572" s="27" t="s">
        <v>301</v>
      </c>
      <c r="B1572" s="27" t="s">
        <v>105</v>
      </c>
      <c r="C1572" s="27" t="s">
        <v>416</v>
      </c>
      <c r="D1572" s="55">
        <v>0</v>
      </c>
      <c r="E1572" s="55">
        <v>4300</v>
      </c>
      <c r="F1572" s="55">
        <f>D1572-E1572</f>
        <v>-4300</v>
      </c>
      <c r="G1572" s="55">
        <f>IF(E1572&lt;&gt;0, ((D1572-E1572)/E1572)*100, 0)</f>
        <v>-100</v>
      </c>
    </row>
    <row r="1573" spans="1:7" x14ac:dyDescent="0.2">
      <c r="A1573" s="27" t="s">
        <v>301</v>
      </c>
      <c r="B1573" s="27" t="s">
        <v>105</v>
      </c>
      <c r="C1573" s="27" t="s">
        <v>417</v>
      </c>
      <c r="D1573" s="55">
        <v>0</v>
      </c>
      <c r="E1573" s="55">
        <v>4000</v>
      </c>
      <c r="F1573" s="55">
        <f>D1573-E1573</f>
        <v>-4000</v>
      </c>
      <c r="G1573" s="55">
        <f>IF(E1573&lt;&gt;0, ((D1573-E1573)/E1573)*100, 0)</f>
        <v>-100</v>
      </c>
    </row>
    <row r="1574" spans="1:7" x14ac:dyDescent="0.2">
      <c r="A1574" s="27" t="s">
        <v>301</v>
      </c>
      <c r="B1574" s="27" t="s">
        <v>105</v>
      </c>
      <c r="C1574" s="27" t="s">
        <v>418</v>
      </c>
      <c r="D1574" s="55">
        <v>0</v>
      </c>
      <c r="E1574" s="55">
        <v>2700</v>
      </c>
      <c r="F1574" s="55">
        <f>D1574-E1574</f>
        <v>-2700</v>
      </c>
      <c r="G1574" s="55">
        <f>IF(E1574&lt;&gt;0, ((D1574-E1574)/E1574)*100, 0)</f>
        <v>-100</v>
      </c>
    </row>
    <row r="1575" spans="1:7" x14ac:dyDescent="0.2">
      <c r="A1575" s="27" t="s">
        <v>301</v>
      </c>
      <c r="B1575" s="27" t="s">
        <v>105</v>
      </c>
      <c r="C1575" s="27" t="s">
        <v>419</v>
      </c>
      <c r="D1575" s="55">
        <v>0</v>
      </c>
      <c r="E1575" s="55">
        <v>800</v>
      </c>
      <c r="F1575" s="55">
        <f>D1575-E1575</f>
        <v>-800</v>
      </c>
      <c r="G1575" s="55">
        <f>IF(E1575&lt;&gt;0, ((D1575-E1575)/E1575)*100, 0)</f>
        <v>-100</v>
      </c>
    </row>
    <row r="1576" spans="1:7" x14ac:dyDescent="0.2">
      <c r="A1576" s="27" t="s">
        <v>301</v>
      </c>
      <c r="B1576" s="27" t="s">
        <v>105</v>
      </c>
      <c r="C1576" s="27" t="s">
        <v>420</v>
      </c>
      <c r="D1576" s="55">
        <v>0</v>
      </c>
      <c r="E1576" s="55">
        <v>800</v>
      </c>
      <c r="F1576" s="55">
        <f>D1576-E1576</f>
        <v>-800</v>
      </c>
      <c r="G1576" s="55">
        <f>IF(E1576&lt;&gt;0, ((D1576-E1576)/E1576)*100, 0)</f>
        <v>-100</v>
      </c>
    </row>
    <row r="1577" spans="1:7" x14ac:dyDescent="0.2">
      <c r="A1577" s="27" t="s">
        <v>301</v>
      </c>
      <c r="B1577" s="27" t="s">
        <v>105</v>
      </c>
      <c r="C1577" s="27" t="s">
        <v>421</v>
      </c>
      <c r="D1577" s="55">
        <v>0</v>
      </c>
      <c r="E1577" s="55">
        <v>800</v>
      </c>
      <c r="F1577" s="55">
        <f>D1577-E1577</f>
        <v>-800</v>
      </c>
      <c r="G1577" s="55">
        <f>IF(E1577&lt;&gt;0, ((D1577-E1577)/E1577)*100, 0)</f>
        <v>-100</v>
      </c>
    </row>
    <row r="1578" spans="1:7" customFormat="1" ht="15" x14ac:dyDescent="0.25">
      <c r="D1578" s="47"/>
      <c r="E1578" s="47"/>
      <c r="F1578" s="47"/>
      <c r="G1578" s="47"/>
    </row>
    <row r="1579" spans="1:7" s="29" customFormat="1" ht="12.75" thickBot="1" x14ac:dyDescent="0.25">
      <c r="A1579" s="28" t="s">
        <v>3</v>
      </c>
      <c r="B1579" s="28" t="s">
        <v>3</v>
      </c>
      <c r="C1579" s="28" t="s">
        <v>422</v>
      </c>
      <c r="D1579" s="54">
        <f>SUBTOTAL(9, D1566:D1578)</f>
        <v>9668.5</v>
      </c>
      <c r="E1579" s="54">
        <f>SUBTOTAL(9, E1566:E1578)</f>
        <v>34575</v>
      </c>
      <c r="F1579" s="54">
        <f>SUBTOTAL(9, F1566:F1578)</f>
        <v>-24906.5</v>
      </c>
      <c r="G1579" s="54">
        <f>IF(E1579&lt;&gt;0, ((D1579-E1579)/E1579)*100, 0)</f>
        <v>-72.036153289949397</v>
      </c>
    </row>
    <row r="1580" spans="1:7" customFormat="1" ht="15.75" thickTop="1" x14ac:dyDescent="0.25">
      <c r="D1580" s="48"/>
      <c r="E1580" s="48"/>
      <c r="F1580" s="48"/>
      <c r="G1580" s="48"/>
    </row>
    <row r="1581" spans="1:7" x14ac:dyDescent="0.2">
      <c r="A1581" s="27" t="s">
        <v>302</v>
      </c>
      <c r="B1581" s="27" t="s">
        <v>303</v>
      </c>
      <c r="C1581" s="27" t="s">
        <v>410</v>
      </c>
      <c r="D1581" s="55">
        <v>0</v>
      </c>
      <c r="E1581" s="55">
        <v>0</v>
      </c>
      <c r="F1581" s="55">
        <f>D1581-E1581</f>
        <v>0</v>
      </c>
      <c r="G1581" s="55">
        <f>IF(E1581&lt;&gt;0, ((D1581-E1581)/E1581)*100, 0)</f>
        <v>0</v>
      </c>
    </row>
    <row r="1582" spans="1:7" x14ac:dyDescent="0.2">
      <c r="A1582" s="27" t="s">
        <v>302</v>
      </c>
      <c r="B1582" s="27" t="s">
        <v>303</v>
      </c>
      <c r="C1582" s="27" t="s">
        <v>411</v>
      </c>
      <c r="D1582" s="55">
        <v>0</v>
      </c>
      <c r="E1582" s="55">
        <v>0</v>
      </c>
      <c r="F1582" s="55">
        <f>D1582-E1582</f>
        <v>0</v>
      </c>
      <c r="G1582" s="55">
        <f>IF(E1582&lt;&gt;0, ((D1582-E1582)/E1582)*100, 0)</f>
        <v>0</v>
      </c>
    </row>
    <row r="1583" spans="1:7" x14ac:dyDescent="0.2">
      <c r="A1583" s="27" t="s">
        <v>302</v>
      </c>
      <c r="B1583" s="27" t="s">
        <v>303</v>
      </c>
      <c r="C1583" s="27" t="s">
        <v>412</v>
      </c>
      <c r="D1583" s="55">
        <v>0</v>
      </c>
      <c r="E1583" s="55">
        <v>0</v>
      </c>
      <c r="F1583" s="55">
        <f>D1583-E1583</f>
        <v>0</v>
      </c>
      <c r="G1583" s="55">
        <f>IF(E1583&lt;&gt;0, ((D1583-E1583)/E1583)*100, 0)</f>
        <v>0</v>
      </c>
    </row>
    <row r="1584" spans="1:7" x14ac:dyDescent="0.2">
      <c r="A1584" s="27" t="s">
        <v>302</v>
      </c>
      <c r="B1584" s="27" t="s">
        <v>303</v>
      </c>
      <c r="C1584" s="27" t="s">
        <v>413</v>
      </c>
      <c r="D1584" s="55">
        <v>0</v>
      </c>
      <c r="E1584" s="55">
        <v>0</v>
      </c>
      <c r="F1584" s="55">
        <f>D1584-E1584</f>
        <v>0</v>
      </c>
      <c r="G1584" s="55">
        <f>IF(E1584&lt;&gt;0, ((D1584-E1584)/E1584)*100, 0)</f>
        <v>0</v>
      </c>
    </row>
    <row r="1585" spans="1:7" x14ac:dyDescent="0.2">
      <c r="A1585" s="27" t="s">
        <v>302</v>
      </c>
      <c r="B1585" s="27" t="s">
        <v>303</v>
      </c>
      <c r="C1585" s="27" t="s">
        <v>414</v>
      </c>
      <c r="D1585" s="55">
        <v>0</v>
      </c>
      <c r="E1585" s="55">
        <v>0</v>
      </c>
      <c r="F1585" s="55">
        <f>D1585-E1585</f>
        <v>0</v>
      </c>
      <c r="G1585" s="55">
        <f>IF(E1585&lt;&gt;0, ((D1585-E1585)/E1585)*100, 0)</f>
        <v>0</v>
      </c>
    </row>
    <row r="1586" spans="1:7" x14ac:dyDescent="0.2">
      <c r="A1586" s="27" t="s">
        <v>302</v>
      </c>
      <c r="B1586" s="27" t="s">
        <v>303</v>
      </c>
      <c r="C1586" s="27" t="s">
        <v>415</v>
      </c>
      <c r="D1586" s="55">
        <v>0</v>
      </c>
      <c r="E1586" s="55">
        <v>0</v>
      </c>
      <c r="F1586" s="55">
        <f>D1586-E1586</f>
        <v>0</v>
      </c>
      <c r="G1586" s="55">
        <f>IF(E1586&lt;&gt;0, ((D1586-E1586)/E1586)*100, 0)</f>
        <v>0</v>
      </c>
    </row>
    <row r="1587" spans="1:7" x14ac:dyDescent="0.2">
      <c r="A1587" s="27" t="s">
        <v>302</v>
      </c>
      <c r="B1587" s="27" t="s">
        <v>303</v>
      </c>
      <c r="C1587" s="27" t="s">
        <v>416</v>
      </c>
      <c r="D1587" s="55">
        <v>0</v>
      </c>
      <c r="E1587" s="55">
        <v>0</v>
      </c>
      <c r="F1587" s="55">
        <f>D1587-E1587</f>
        <v>0</v>
      </c>
      <c r="G1587" s="55">
        <f>IF(E1587&lt;&gt;0, ((D1587-E1587)/E1587)*100, 0)</f>
        <v>0</v>
      </c>
    </row>
    <row r="1588" spans="1:7" x14ac:dyDescent="0.2">
      <c r="A1588" s="27" t="s">
        <v>302</v>
      </c>
      <c r="B1588" s="27" t="s">
        <v>303</v>
      </c>
      <c r="C1588" s="27" t="s">
        <v>417</v>
      </c>
      <c r="D1588" s="55">
        <v>0</v>
      </c>
      <c r="E1588" s="55">
        <v>0</v>
      </c>
      <c r="F1588" s="55">
        <f>D1588-E1588</f>
        <v>0</v>
      </c>
      <c r="G1588" s="55">
        <f>IF(E1588&lt;&gt;0, ((D1588-E1588)/E1588)*100, 0)</f>
        <v>0</v>
      </c>
    </row>
    <row r="1589" spans="1:7" x14ac:dyDescent="0.2">
      <c r="A1589" s="27" t="s">
        <v>302</v>
      </c>
      <c r="B1589" s="27" t="s">
        <v>303</v>
      </c>
      <c r="C1589" s="27" t="s">
        <v>418</v>
      </c>
      <c r="D1589" s="55">
        <v>0</v>
      </c>
      <c r="E1589" s="55">
        <v>0</v>
      </c>
      <c r="F1589" s="55">
        <f>D1589-E1589</f>
        <v>0</v>
      </c>
      <c r="G1589" s="55">
        <f>IF(E1589&lt;&gt;0, ((D1589-E1589)/E1589)*100, 0)</f>
        <v>0</v>
      </c>
    </row>
    <row r="1590" spans="1:7" x14ac:dyDescent="0.2">
      <c r="A1590" s="27" t="s">
        <v>302</v>
      </c>
      <c r="B1590" s="27" t="s">
        <v>303</v>
      </c>
      <c r="C1590" s="27" t="s">
        <v>419</v>
      </c>
      <c r="D1590" s="55">
        <v>0</v>
      </c>
      <c r="E1590" s="55">
        <v>0</v>
      </c>
      <c r="F1590" s="55">
        <f>D1590-E1590</f>
        <v>0</v>
      </c>
      <c r="G1590" s="55">
        <f>IF(E1590&lt;&gt;0, ((D1590-E1590)/E1590)*100, 0)</f>
        <v>0</v>
      </c>
    </row>
    <row r="1591" spans="1:7" x14ac:dyDescent="0.2">
      <c r="A1591" s="27" t="s">
        <v>302</v>
      </c>
      <c r="B1591" s="27" t="s">
        <v>303</v>
      </c>
      <c r="C1591" s="27" t="s">
        <v>420</v>
      </c>
      <c r="D1591" s="55">
        <v>0</v>
      </c>
      <c r="E1591" s="55">
        <v>0</v>
      </c>
      <c r="F1591" s="55">
        <f>D1591-E1591</f>
        <v>0</v>
      </c>
      <c r="G1591" s="55">
        <f>IF(E1591&lt;&gt;0, ((D1591-E1591)/E1591)*100, 0)</f>
        <v>0</v>
      </c>
    </row>
    <row r="1592" spans="1:7" x14ac:dyDescent="0.2">
      <c r="A1592" s="27" t="s">
        <v>302</v>
      </c>
      <c r="B1592" s="27" t="s">
        <v>303</v>
      </c>
      <c r="C1592" s="27" t="s">
        <v>421</v>
      </c>
      <c r="D1592" s="55">
        <v>0</v>
      </c>
      <c r="E1592" s="55">
        <v>0</v>
      </c>
      <c r="F1592" s="55">
        <f>D1592-E1592</f>
        <v>0</v>
      </c>
      <c r="G1592" s="55">
        <f>IF(E1592&lt;&gt;0, ((D1592-E1592)/E1592)*100, 0)</f>
        <v>0</v>
      </c>
    </row>
    <row r="1593" spans="1:7" customFormat="1" ht="15" x14ac:dyDescent="0.25">
      <c r="D1593" s="47"/>
      <c r="E1593" s="47"/>
      <c r="F1593" s="47"/>
      <c r="G1593" s="47"/>
    </row>
    <row r="1594" spans="1:7" s="29" customFormat="1" ht="12.75" thickBot="1" x14ac:dyDescent="0.25">
      <c r="A1594" s="28" t="s">
        <v>3</v>
      </c>
      <c r="B1594" s="28" t="s">
        <v>3</v>
      </c>
      <c r="C1594" s="28" t="s">
        <v>422</v>
      </c>
      <c r="D1594" s="54">
        <f>SUBTOTAL(9, D1581:D1593)</f>
        <v>0</v>
      </c>
      <c r="E1594" s="54">
        <f>SUBTOTAL(9, E1581:E1593)</f>
        <v>0</v>
      </c>
      <c r="F1594" s="54">
        <f>SUBTOTAL(9, F1581:F1593)</f>
        <v>0</v>
      </c>
      <c r="G1594" s="54">
        <f>IF(E1594&lt;&gt;0, ((D1594-E1594)/E1594)*100, 0)</f>
        <v>0</v>
      </c>
    </row>
    <row r="1595" spans="1:7" customFormat="1" ht="15.75" thickTop="1" x14ac:dyDescent="0.25">
      <c r="D1595" s="48"/>
      <c r="E1595" s="48"/>
      <c r="F1595" s="48"/>
      <c r="G1595" s="48"/>
    </row>
    <row r="1596" spans="1:7" x14ac:dyDescent="0.2">
      <c r="A1596" s="27" t="s">
        <v>304</v>
      </c>
      <c r="B1596" s="27" t="s">
        <v>305</v>
      </c>
      <c r="C1596" s="27" t="s">
        <v>410</v>
      </c>
      <c r="D1596" s="55">
        <v>0</v>
      </c>
      <c r="E1596" s="55">
        <v>0</v>
      </c>
      <c r="F1596" s="55">
        <f>D1596-E1596</f>
        <v>0</v>
      </c>
      <c r="G1596" s="55">
        <f>IF(E1596&lt;&gt;0, ((D1596-E1596)/E1596)*100, 0)</f>
        <v>0</v>
      </c>
    </row>
    <row r="1597" spans="1:7" x14ac:dyDescent="0.2">
      <c r="A1597" s="27" t="s">
        <v>304</v>
      </c>
      <c r="B1597" s="27" t="s">
        <v>305</v>
      </c>
      <c r="C1597" s="27" t="s">
        <v>411</v>
      </c>
      <c r="D1597" s="55">
        <v>0</v>
      </c>
      <c r="E1597" s="55">
        <v>0</v>
      </c>
      <c r="F1597" s="55">
        <f>D1597-E1597</f>
        <v>0</v>
      </c>
      <c r="G1597" s="55">
        <f>IF(E1597&lt;&gt;0, ((D1597-E1597)/E1597)*100, 0)</f>
        <v>0</v>
      </c>
    </row>
    <row r="1598" spans="1:7" x14ac:dyDescent="0.2">
      <c r="A1598" s="27" t="s">
        <v>304</v>
      </c>
      <c r="B1598" s="27" t="s">
        <v>305</v>
      </c>
      <c r="C1598" s="27" t="s">
        <v>412</v>
      </c>
      <c r="D1598" s="55">
        <v>0</v>
      </c>
      <c r="E1598" s="55">
        <v>0</v>
      </c>
      <c r="F1598" s="55">
        <f>D1598-E1598</f>
        <v>0</v>
      </c>
      <c r="G1598" s="55">
        <f>IF(E1598&lt;&gt;0, ((D1598-E1598)/E1598)*100, 0)</f>
        <v>0</v>
      </c>
    </row>
    <row r="1599" spans="1:7" x14ac:dyDescent="0.2">
      <c r="A1599" s="27" t="s">
        <v>304</v>
      </c>
      <c r="B1599" s="27" t="s">
        <v>305</v>
      </c>
      <c r="C1599" s="27" t="s">
        <v>413</v>
      </c>
      <c r="D1599" s="55">
        <v>0</v>
      </c>
      <c r="E1599" s="55">
        <v>0</v>
      </c>
      <c r="F1599" s="55">
        <f>D1599-E1599</f>
        <v>0</v>
      </c>
      <c r="G1599" s="55">
        <f>IF(E1599&lt;&gt;0, ((D1599-E1599)/E1599)*100, 0)</f>
        <v>0</v>
      </c>
    </row>
    <row r="1600" spans="1:7" x14ac:dyDescent="0.2">
      <c r="A1600" s="27" t="s">
        <v>304</v>
      </c>
      <c r="B1600" s="27" t="s">
        <v>305</v>
      </c>
      <c r="C1600" s="27" t="s">
        <v>414</v>
      </c>
      <c r="D1600" s="55">
        <v>0</v>
      </c>
      <c r="E1600" s="55">
        <v>0</v>
      </c>
      <c r="F1600" s="55">
        <f>D1600-E1600</f>
        <v>0</v>
      </c>
      <c r="G1600" s="55">
        <f>IF(E1600&lt;&gt;0, ((D1600-E1600)/E1600)*100, 0)</f>
        <v>0</v>
      </c>
    </row>
    <row r="1601" spans="1:7" x14ac:dyDescent="0.2">
      <c r="A1601" s="27" t="s">
        <v>304</v>
      </c>
      <c r="B1601" s="27" t="s">
        <v>305</v>
      </c>
      <c r="C1601" s="27" t="s">
        <v>415</v>
      </c>
      <c r="D1601" s="55">
        <v>0</v>
      </c>
      <c r="E1601" s="55">
        <v>0</v>
      </c>
      <c r="F1601" s="55">
        <f>D1601-E1601</f>
        <v>0</v>
      </c>
      <c r="G1601" s="55">
        <f>IF(E1601&lt;&gt;0, ((D1601-E1601)/E1601)*100, 0)</f>
        <v>0</v>
      </c>
    </row>
    <row r="1602" spans="1:7" x14ac:dyDescent="0.2">
      <c r="A1602" s="27" t="s">
        <v>304</v>
      </c>
      <c r="B1602" s="27" t="s">
        <v>305</v>
      </c>
      <c r="C1602" s="27" t="s">
        <v>416</v>
      </c>
      <c r="D1602" s="55">
        <v>0</v>
      </c>
      <c r="E1602" s="55">
        <v>0</v>
      </c>
      <c r="F1602" s="55">
        <f>D1602-E1602</f>
        <v>0</v>
      </c>
      <c r="G1602" s="55">
        <f>IF(E1602&lt;&gt;0, ((D1602-E1602)/E1602)*100, 0)</f>
        <v>0</v>
      </c>
    </row>
    <row r="1603" spans="1:7" x14ac:dyDescent="0.2">
      <c r="A1603" s="27" t="s">
        <v>304</v>
      </c>
      <c r="B1603" s="27" t="s">
        <v>305</v>
      </c>
      <c r="C1603" s="27" t="s">
        <v>417</v>
      </c>
      <c r="D1603" s="55">
        <v>0</v>
      </c>
      <c r="E1603" s="55">
        <v>0</v>
      </c>
      <c r="F1603" s="55">
        <f>D1603-E1603</f>
        <v>0</v>
      </c>
      <c r="G1603" s="55">
        <f>IF(E1603&lt;&gt;0, ((D1603-E1603)/E1603)*100, 0)</f>
        <v>0</v>
      </c>
    </row>
    <row r="1604" spans="1:7" x14ac:dyDescent="0.2">
      <c r="A1604" s="27" t="s">
        <v>304</v>
      </c>
      <c r="B1604" s="27" t="s">
        <v>305</v>
      </c>
      <c r="C1604" s="27" t="s">
        <v>418</v>
      </c>
      <c r="D1604" s="55">
        <v>0</v>
      </c>
      <c r="E1604" s="55">
        <v>0</v>
      </c>
      <c r="F1604" s="55">
        <f>D1604-E1604</f>
        <v>0</v>
      </c>
      <c r="G1604" s="55">
        <f>IF(E1604&lt;&gt;0, ((D1604-E1604)/E1604)*100, 0)</f>
        <v>0</v>
      </c>
    </row>
    <row r="1605" spans="1:7" x14ac:dyDescent="0.2">
      <c r="A1605" s="27" t="s">
        <v>304</v>
      </c>
      <c r="B1605" s="27" t="s">
        <v>305</v>
      </c>
      <c r="C1605" s="27" t="s">
        <v>419</v>
      </c>
      <c r="D1605" s="55">
        <v>0</v>
      </c>
      <c r="E1605" s="55">
        <v>0</v>
      </c>
      <c r="F1605" s="55">
        <f>D1605-E1605</f>
        <v>0</v>
      </c>
      <c r="G1605" s="55">
        <f>IF(E1605&lt;&gt;0, ((D1605-E1605)/E1605)*100, 0)</f>
        <v>0</v>
      </c>
    </row>
    <row r="1606" spans="1:7" x14ac:dyDescent="0.2">
      <c r="A1606" s="27" t="s">
        <v>304</v>
      </c>
      <c r="B1606" s="27" t="s">
        <v>305</v>
      </c>
      <c r="C1606" s="27" t="s">
        <v>420</v>
      </c>
      <c r="D1606" s="55">
        <v>0</v>
      </c>
      <c r="E1606" s="55">
        <v>0</v>
      </c>
      <c r="F1606" s="55">
        <f>D1606-E1606</f>
        <v>0</v>
      </c>
      <c r="G1606" s="55">
        <f>IF(E1606&lt;&gt;0, ((D1606-E1606)/E1606)*100, 0)</f>
        <v>0</v>
      </c>
    </row>
    <row r="1607" spans="1:7" x14ac:dyDescent="0.2">
      <c r="A1607" s="27" t="s">
        <v>304</v>
      </c>
      <c r="B1607" s="27" t="s">
        <v>305</v>
      </c>
      <c r="C1607" s="27" t="s">
        <v>421</v>
      </c>
      <c r="D1607" s="55">
        <v>0</v>
      </c>
      <c r="E1607" s="55">
        <v>0</v>
      </c>
      <c r="F1607" s="55">
        <f>D1607-E1607</f>
        <v>0</v>
      </c>
      <c r="G1607" s="55">
        <f>IF(E1607&lt;&gt;0, ((D1607-E1607)/E1607)*100, 0)</f>
        <v>0</v>
      </c>
    </row>
    <row r="1608" spans="1:7" customFormat="1" ht="15" x14ac:dyDescent="0.25">
      <c r="D1608" s="47"/>
      <c r="E1608" s="47"/>
      <c r="F1608" s="47"/>
      <c r="G1608" s="47"/>
    </row>
    <row r="1609" spans="1:7" s="29" customFormat="1" ht="12.75" thickBot="1" x14ac:dyDescent="0.25">
      <c r="A1609" s="28" t="s">
        <v>3</v>
      </c>
      <c r="B1609" s="28" t="s">
        <v>3</v>
      </c>
      <c r="C1609" s="28" t="s">
        <v>422</v>
      </c>
      <c r="D1609" s="54">
        <f>SUBTOTAL(9, D1596:D1608)</f>
        <v>0</v>
      </c>
      <c r="E1609" s="54">
        <f>SUBTOTAL(9, E1596:E1608)</f>
        <v>0</v>
      </c>
      <c r="F1609" s="54">
        <f>SUBTOTAL(9, F1596:F1608)</f>
        <v>0</v>
      </c>
      <c r="G1609" s="54">
        <f>IF(E1609&lt;&gt;0, ((D1609-E1609)/E1609)*100, 0)</f>
        <v>0</v>
      </c>
    </row>
    <row r="1610" spans="1:7" customFormat="1" ht="15.75" thickTop="1" x14ac:dyDescent="0.25">
      <c r="D1610" s="48"/>
      <c r="E1610" s="48"/>
      <c r="F1610" s="48"/>
      <c r="G1610" s="48"/>
    </row>
    <row r="1611" spans="1:7" x14ac:dyDescent="0.2">
      <c r="A1611" s="27" t="s">
        <v>306</v>
      </c>
      <c r="B1611" s="27" t="s">
        <v>106</v>
      </c>
      <c r="C1611" s="27" t="s">
        <v>410</v>
      </c>
      <c r="D1611" s="55">
        <v>0</v>
      </c>
      <c r="E1611" s="55">
        <v>0</v>
      </c>
      <c r="F1611" s="55">
        <f>D1611-E1611</f>
        <v>0</v>
      </c>
      <c r="G1611" s="55">
        <f>IF(E1611&lt;&gt;0, ((D1611-E1611)/E1611)*100, 0)</f>
        <v>0</v>
      </c>
    </row>
    <row r="1612" spans="1:7" x14ac:dyDescent="0.2">
      <c r="A1612" s="27" t="s">
        <v>306</v>
      </c>
      <c r="B1612" s="27" t="s">
        <v>106</v>
      </c>
      <c r="C1612" s="27" t="s">
        <v>411</v>
      </c>
      <c r="D1612" s="55">
        <v>0</v>
      </c>
      <c r="E1612" s="55">
        <v>0</v>
      </c>
      <c r="F1612" s="55">
        <f>D1612-E1612</f>
        <v>0</v>
      </c>
      <c r="G1612" s="55">
        <f>IF(E1612&lt;&gt;0, ((D1612-E1612)/E1612)*100, 0)</f>
        <v>0</v>
      </c>
    </row>
    <row r="1613" spans="1:7" x14ac:dyDescent="0.2">
      <c r="A1613" s="27" t="s">
        <v>306</v>
      </c>
      <c r="B1613" s="27" t="s">
        <v>106</v>
      </c>
      <c r="C1613" s="27" t="s">
        <v>412</v>
      </c>
      <c r="D1613" s="55">
        <v>335.5</v>
      </c>
      <c r="E1613" s="55">
        <v>0</v>
      </c>
      <c r="F1613" s="55">
        <f>D1613-E1613</f>
        <v>335.5</v>
      </c>
      <c r="G1613" s="55">
        <f>IF(E1613&lt;&gt;0, ((D1613-E1613)/E1613)*100, 0)</f>
        <v>0</v>
      </c>
    </row>
    <row r="1614" spans="1:7" x14ac:dyDescent="0.2">
      <c r="A1614" s="27" t="s">
        <v>306</v>
      </c>
      <c r="B1614" s="27" t="s">
        <v>106</v>
      </c>
      <c r="C1614" s="27" t="s">
        <v>413</v>
      </c>
      <c r="D1614" s="55">
        <v>0</v>
      </c>
      <c r="E1614" s="55">
        <v>0</v>
      </c>
      <c r="F1614" s="55">
        <f>D1614-E1614</f>
        <v>0</v>
      </c>
      <c r="G1614" s="55">
        <f>IF(E1614&lt;&gt;0, ((D1614-E1614)/E1614)*100, 0)</f>
        <v>0</v>
      </c>
    </row>
    <row r="1615" spans="1:7" x14ac:dyDescent="0.2">
      <c r="A1615" s="27" t="s">
        <v>306</v>
      </c>
      <c r="B1615" s="27" t="s">
        <v>106</v>
      </c>
      <c r="C1615" s="27" t="s">
        <v>414</v>
      </c>
      <c r="D1615" s="55">
        <v>0</v>
      </c>
      <c r="E1615" s="55">
        <v>0</v>
      </c>
      <c r="F1615" s="55">
        <f>D1615-E1615</f>
        <v>0</v>
      </c>
      <c r="G1615" s="55">
        <f>IF(E1615&lt;&gt;0, ((D1615-E1615)/E1615)*100, 0)</f>
        <v>0</v>
      </c>
    </row>
    <row r="1616" spans="1:7" x14ac:dyDescent="0.2">
      <c r="A1616" s="27" t="s">
        <v>306</v>
      </c>
      <c r="B1616" s="27" t="s">
        <v>106</v>
      </c>
      <c r="C1616" s="27" t="s">
        <v>415</v>
      </c>
      <c r="D1616" s="55">
        <v>0</v>
      </c>
      <c r="E1616" s="55">
        <v>0</v>
      </c>
      <c r="F1616" s="55">
        <f>D1616-E1616</f>
        <v>0</v>
      </c>
      <c r="G1616" s="55">
        <f>IF(E1616&lt;&gt;0, ((D1616-E1616)/E1616)*100, 0)</f>
        <v>0</v>
      </c>
    </row>
    <row r="1617" spans="1:7" x14ac:dyDescent="0.2">
      <c r="A1617" s="27" t="s">
        <v>306</v>
      </c>
      <c r="B1617" s="27" t="s">
        <v>106</v>
      </c>
      <c r="C1617" s="27" t="s">
        <v>416</v>
      </c>
      <c r="D1617" s="55">
        <v>0</v>
      </c>
      <c r="E1617" s="55">
        <v>0</v>
      </c>
      <c r="F1617" s="55">
        <f>D1617-E1617</f>
        <v>0</v>
      </c>
      <c r="G1617" s="55">
        <f>IF(E1617&lt;&gt;0, ((D1617-E1617)/E1617)*100, 0)</f>
        <v>0</v>
      </c>
    </row>
    <row r="1618" spans="1:7" x14ac:dyDescent="0.2">
      <c r="A1618" s="27" t="s">
        <v>306</v>
      </c>
      <c r="B1618" s="27" t="s">
        <v>106</v>
      </c>
      <c r="C1618" s="27" t="s">
        <v>417</v>
      </c>
      <c r="D1618" s="55">
        <v>0</v>
      </c>
      <c r="E1618" s="55">
        <v>0</v>
      </c>
      <c r="F1618" s="55">
        <f>D1618-E1618</f>
        <v>0</v>
      </c>
      <c r="G1618" s="55">
        <f>IF(E1618&lt;&gt;0, ((D1618-E1618)/E1618)*100, 0)</f>
        <v>0</v>
      </c>
    </row>
    <row r="1619" spans="1:7" x14ac:dyDescent="0.2">
      <c r="A1619" s="27" t="s">
        <v>306</v>
      </c>
      <c r="B1619" s="27" t="s">
        <v>106</v>
      </c>
      <c r="C1619" s="27" t="s">
        <v>418</v>
      </c>
      <c r="D1619" s="55">
        <v>0</v>
      </c>
      <c r="E1619" s="55">
        <v>0</v>
      </c>
      <c r="F1619" s="55">
        <f>D1619-E1619</f>
        <v>0</v>
      </c>
      <c r="G1619" s="55">
        <f>IF(E1619&lt;&gt;0, ((D1619-E1619)/E1619)*100, 0)</f>
        <v>0</v>
      </c>
    </row>
    <row r="1620" spans="1:7" x14ac:dyDescent="0.2">
      <c r="A1620" s="27" t="s">
        <v>306</v>
      </c>
      <c r="B1620" s="27" t="s">
        <v>106</v>
      </c>
      <c r="C1620" s="27" t="s">
        <v>419</v>
      </c>
      <c r="D1620" s="55">
        <v>0</v>
      </c>
      <c r="E1620" s="55">
        <v>0</v>
      </c>
      <c r="F1620" s="55">
        <f>D1620-E1620</f>
        <v>0</v>
      </c>
      <c r="G1620" s="55">
        <f>IF(E1620&lt;&gt;0, ((D1620-E1620)/E1620)*100, 0)</f>
        <v>0</v>
      </c>
    </row>
    <row r="1621" spans="1:7" x14ac:dyDescent="0.2">
      <c r="A1621" s="27" t="s">
        <v>306</v>
      </c>
      <c r="B1621" s="27" t="s">
        <v>106</v>
      </c>
      <c r="C1621" s="27" t="s">
        <v>420</v>
      </c>
      <c r="D1621" s="55">
        <v>0</v>
      </c>
      <c r="E1621" s="55">
        <v>0</v>
      </c>
      <c r="F1621" s="55">
        <f>D1621-E1621</f>
        <v>0</v>
      </c>
      <c r="G1621" s="55">
        <f>IF(E1621&lt;&gt;0, ((D1621-E1621)/E1621)*100, 0)</f>
        <v>0</v>
      </c>
    </row>
    <row r="1622" spans="1:7" x14ac:dyDescent="0.2">
      <c r="A1622" s="27" t="s">
        <v>306</v>
      </c>
      <c r="B1622" s="27" t="s">
        <v>106</v>
      </c>
      <c r="C1622" s="27" t="s">
        <v>421</v>
      </c>
      <c r="D1622" s="55">
        <v>0</v>
      </c>
      <c r="E1622" s="55">
        <v>0</v>
      </c>
      <c r="F1622" s="55">
        <f>D1622-E1622</f>
        <v>0</v>
      </c>
      <c r="G1622" s="55">
        <f>IF(E1622&lt;&gt;0, ((D1622-E1622)/E1622)*100, 0)</f>
        <v>0</v>
      </c>
    </row>
    <row r="1623" spans="1:7" customFormat="1" ht="15" x14ac:dyDescent="0.25">
      <c r="D1623" s="47"/>
      <c r="E1623" s="47"/>
      <c r="F1623" s="47"/>
      <c r="G1623" s="47"/>
    </row>
    <row r="1624" spans="1:7" s="29" customFormat="1" ht="12.75" thickBot="1" x14ac:dyDescent="0.25">
      <c r="A1624" s="28" t="s">
        <v>3</v>
      </c>
      <c r="B1624" s="28" t="s">
        <v>3</v>
      </c>
      <c r="C1624" s="28" t="s">
        <v>422</v>
      </c>
      <c r="D1624" s="54">
        <f>SUBTOTAL(9, D1611:D1623)</f>
        <v>335.5</v>
      </c>
      <c r="E1624" s="54">
        <f>SUBTOTAL(9, E1611:E1623)</f>
        <v>0</v>
      </c>
      <c r="F1624" s="54">
        <f>SUBTOTAL(9, F1611:F1623)</f>
        <v>335.5</v>
      </c>
      <c r="G1624" s="54">
        <f>IF(E1624&lt;&gt;0, ((D1624-E1624)/E1624)*100, 0)</f>
        <v>0</v>
      </c>
    </row>
    <row r="1625" spans="1:7" customFormat="1" ht="15.75" thickTop="1" x14ac:dyDescent="0.25">
      <c r="D1625" s="48"/>
      <c r="E1625" s="48"/>
      <c r="F1625" s="48"/>
      <c r="G1625" s="48"/>
    </row>
    <row r="1626" spans="1:7" x14ac:dyDescent="0.2">
      <c r="A1626" s="27" t="s">
        <v>307</v>
      </c>
      <c r="B1626" s="27" t="s">
        <v>308</v>
      </c>
      <c r="C1626" s="27" t="s">
        <v>410</v>
      </c>
      <c r="D1626" s="55">
        <v>0</v>
      </c>
      <c r="E1626" s="55">
        <v>0</v>
      </c>
      <c r="F1626" s="55">
        <f>D1626-E1626</f>
        <v>0</v>
      </c>
      <c r="G1626" s="55">
        <f>IF(E1626&lt;&gt;0, ((D1626-E1626)/E1626)*100, 0)</f>
        <v>0</v>
      </c>
    </row>
    <row r="1627" spans="1:7" x14ac:dyDescent="0.2">
      <c r="A1627" s="27" t="s">
        <v>307</v>
      </c>
      <c r="B1627" s="27" t="s">
        <v>308</v>
      </c>
      <c r="C1627" s="27" t="s">
        <v>411</v>
      </c>
      <c r="D1627" s="55">
        <v>0</v>
      </c>
      <c r="E1627" s="55">
        <v>0</v>
      </c>
      <c r="F1627" s="55">
        <f>D1627-E1627</f>
        <v>0</v>
      </c>
      <c r="G1627" s="55">
        <f>IF(E1627&lt;&gt;0, ((D1627-E1627)/E1627)*100, 0)</f>
        <v>0</v>
      </c>
    </row>
    <row r="1628" spans="1:7" x14ac:dyDescent="0.2">
      <c r="A1628" s="27" t="s">
        <v>307</v>
      </c>
      <c r="B1628" s="27" t="s">
        <v>308</v>
      </c>
      <c r="C1628" s="27" t="s">
        <v>412</v>
      </c>
      <c r="D1628" s="55">
        <v>0</v>
      </c>
      <c r="E1628" s="55">
        <v>0</v>
      </c>
      <c r="F1628" s="55">
        <f>D1628-E1628</f>
        <v>0</v>
      </c>
      <c r="G1628" s="55">
        <f>IF(E1628&lt;&gt;0, ((D1628-E1628)/E1628)*100, 0)</f>
        <v>0</v>
      </c>
    </row>
    <row r="1629" spans="1:7" x14ac:dyDescent="0.2">
      <c r="A1629" s="27" t="s">
        <v>307</v>
      </c>
      <c r="B1629" s="27" t="s">
        <v>308</v>
      </c>
      <c r="C1629" s="27" t="s">
        <v>413</v>
      </c>
      <c r="D1629" s="55">
        <v>0</v>
      </c>
      <c r="E1629" s="55">
        <v>0</v>
      </c>
      <c r="F1629" s="55">
        <f>D1629-E1629</f>
        <v>0</v>
      </c>
      <c r="G1629" s="55">
        <f>IF(E1629&lt;&gt;0, ((D1629-E1629)/E1629)*100, 0)</f>
        <v>0</v>
      </c>
    </row>
    <row r="1630" spans="1:7" x14ac:dyDescent="0.2">
      <c r="A1630" s="27" t="s">
        <v>307</v>
      </c>
      <c r="B1630" s="27" t="s">
        <v>308</v>
      </c>
      <c r="C1630" s="27" t="s">
        <v>414</v>
      </c>
      <c r="D1630" s="55">
        <v>0</v>
      </c>
      <c r="E1630" s="55">
        <v>0</v>
      </c>
      <c r="F1630" s="55">
        <f>D1630-E1630</f>
        <v>0</v>
      </c>
      <c r="G1630" s="55">
        <f>IF(E1630&lt;&gt;0, ((D1630-E1630)/E1630)*100, 0)</f>
        <v>0</v>
      </c>
    </row>
    <row r="1631" spans="1:7" x14ac:dyDescent="0.2">
      <c r="A1631" s="27" t="s">
        <v>307</v>
      </c>
      <c r="B1631" s="27" t="s">
        <v>308</v>
      </c>
      <c r="C1631" s="27" t="s">
        <v>415</v>
      </c>
      <c r="D1631" s="55">
        <v>0</v>
      </c>
      <c r="E1631" s="55">
        <v>0</v>
      </c>
      <c r="F1631" s="55">
        <f>D1631-E1631</f>
        <v>0</v>
      </c>
      <c r="G1631" s="55">
        <f>IF(E1631&lt;&gt;0, ((D1631-E1631)/E1631)*100, 0)</f>
        <v>0</v>
      </c>
    </row>
    <row r="1632" spans="1:7" x14ac:dyDescent="0.2">
      <c r="A1632" s="27" t="s">
        <v>307</v>
      </c>
      <c r="B1632" s="27" t="s">
        <v>308</v>
      </c>
      <c r="C1632" s="27" t="s">
        <v>416</v>
      </c>
      <c r="D1632" s="55">
        <v>0</v>
      </c>
      <c r="E1632" s="55">
        <v>0</v>
      </c>
      <c r="F1632" s="55">
        <f>D1632-E1632</f>
        <v>0</v>
      </c>
      <c r="G1632" s="55">
        <f>IF(E1632&lt;&gt;0, ((D1632-E1632)/E1632)*100, 0)</f>
        <v>0</v>
      </c>
    </row>
    <row r="1633" spans="1:7" x14ac:dyDescent="0.2">
      <c r="A1633" s="27" t="s">
        <v>307</v>
      </c>
      <c r="B1633" s="27" t="s">
        <v>308</v>
      </c>
      <c r="C1633" s="27" t="s">
        <v>417</v>
      </c>
      <c r="D1633" s="55">
        <v>0</v>
      </c>
      <c r="E1633" s="55">
        <v>0</v>
      </c>
      <c r="F1633" s="55">
        <f>D1633-E1633</f>
        <v>0</v>
      </c>
      <c r="G1633" s="55">
        <f>IF(E1633&lt;&gt;0, ((D1633-E1633)/E1633)*100, 0)</f>
        <v>0</v>
      </c>
    </row>
    <row r="1634" spans="1:7" x14ac:dyDescent="0.2">
      <c r="A1634" s="27" t="s">
        <v>307</v>
      </c>
      <c r="B1634" s="27" t="s">
        <v>308</v>
      </c>
      <c r="C1634" s="27" t="s">
        <v>418</v>
      </c>
      <c r="D1634" s="55">
        <v>0</v>
      </c>
      <c r="E1634" s="55">
        <v>0</v>
      </c>
      <c r="F1634" s="55">
        <f>D1634-E1634</f>
        <v>0</v>
      </c>
      <c r="G1634" s="55">
        <f>IF(E1634&lt;&gt;0, ((D1634-E1634)/E1634)*100, 0)</f>
        <v>0</v>
      </c>
    </row>
    <row r="1635" spans="1:7" x14ac:dyDescent="0.2">
      <c r="A1635" s="27" t="s">
        <v>307</v>
      </c>
      <c r="B1635" s="27" t="s">
        <v>308</v>
      </c>
      <c r="C1635" s="27" t="s">
        <v>419</v>
      </c>
      <c r="D1635" s="55">
        <v>0</v>
      </c>
      <c r="E1635" s="55">
        <v>0</v>
      </c>
      <c r="F1635" s="55">
        <f>D1635-E1635</f>
        <v>0</v>
      </c>
      <c r="G1635" s="55">
        <f>IF(E1635&lt;&gt;0, ((D1635-E1635)/E1635)*100, 0)</f>
        <v>0</v>
      </c>
    </row>
    <row r="1636" spans="1:7" x14ac:dyDescent="0.2">
      <c r="A1636" s="27" t="s">
        <v>307</v>
      </c>
      <c r="B1636" s="27" t="s">
        <v>308</v>
      </c>
      <c r="C1636" s="27" t="s">
        <v>420</v>
      </c>
      <c r="D1636" s="55">
        <v>0</v>
      </c>
      <c r="E1636" s="55">
        <v>0</v>
      </c>
      <c r="F1636" s="55">
        <f>D1636-E1636</f>
        <v>0</v>
      </c>
      <c r="G1636" s="55">
        <f>IF(E1636&lt;&gt;0, ((D1636-E1636)/E1636)*100, 0)</f>
        <v>0</v>
      </c>
    </row>
    <row r="1637" spans="1:7" x14ac:dyDescent="0.2">
      <c r="A1637" s="27" t="s">
        <v>307</v>
      </c>
      <c r="B1637" s="27" t="s">
        <v>308</v>
      </c>
      <c r="C1637" s="27" t="s">
        <v>421</v>
      </c>
      <c r="D1637" s="55">
        <v>0</v>
      </c>
      <c r="E1637" s="55">
        <v>0</v>
      </c>
      <c r="F1637" s="55">
        <f>D1637-E1637</f>
        <v>0</v>
      </c>
      <c r="G1637" s="55">
        <f>IF(E1637&lt;&gt;0, ((D1637-E1637)/E1637)*100, 0)</f>
        <v>0</v>
      </c>
    </row>
    <row r="1638" spans="1:7" customFormat="1" ht="15" x14ac:dyDescent="0.25">
      <c r="D1638" s="47"/>
      <c r="E1638" s="47"/>
      <c r="F1638" s="47"/>
      <c r="G1638" s="47"/>
    </row>
    <row r="1639" spans="1:7" s="29" customFormat="1" ht="12.75" thickBot="1" x14ac:dyDescent="0.25">
      <c r="A1639" s="28" t="s">
        <v>3</v>
      </c>
      <c r="B1639" s="28" t="s">
        <v>3</v>
      </c>
      <c r="C1639" s="28" t="s">
        <v>422</v>
      </c>
      <c r="D1639" s="54">
        <f>SUBTOTAL(9, D1626:D1638)</f>
        <v>0</v>
      </c>
      <c r="E1639" s="54">
        <f>SUBTOTAL(9, E1626:E1638)</f>
        <v>0</v>
      </c>
      <c r="F1639" s="54">
        <f>SUBTOTAL(9, F1626:F1638)</f>
        <v>0</v>
      </c>
      <c r="G1639" s="54">
        <f>IF(E1639&lt;&gt;0, ((D1639-E1639)/E1639)*100, 0)</f>
        <v>0</v>
      </c>
    </row>
    <row r="1640" spans="1:7" customFormat="1" ht="15.75" thickTop="1" x14ac:dyDescent="0.25">
      <c r="D1640" s="48"/>
      <c r="E1640" s="48"/>
      <c r="F1640" s="48"/>
      <c r="G1640" s="48"/>
    </row>
    <row r="1641" spans="1:7" x14ac:dyDescent="0.2">
      <c r="A1641" s="27" t="s">
        <v>309</v>
      </c>
      <c r="B1641" s="27" t="s">
        <v>310</v>
      </c>
      <c r="C1641" s="27" t="s">
        <v>410</v>
      </c>
      <c r="D1641" s="55">
        <v>0</v>
      </c>
      <c r="E1641" s="55">
        <v>0</v>
      </c>
      <c r="F1641" s="55">
        <f>D1641-E1641</f>
        <v>0</v>
      </c>
      <c r="G1641" s="55">
        <f>IF(E1641&lt;&gt;0, ((D1641-E1641)/E1641)*100, 0)</f>
        <v>0</v>
      </c>
    </row>
    <row r="1642" spans="1:7" x14ac:dyDescent="0.2">
      <c r="A1642" s="27" t="s">
        <v>309</v>
      </c>
      <c r="B1642" s="27" t="s">
        <v>310</v>
      </c>
      <c r="C1642" s="27" t="s">
        <v>411</v>
      </c>
      <c r="D1642" s="55">
        <v>0</v>
      </c>
      <c r="E1642" s="55">
        <v>0</v>
      </c>
      <c r="F1642" s="55">
        <f>D1642-E1642</f>
        <v>0</v>
      </c>
      <c r="G1642" s="55">
        <f>IF(E1642&lt;&gt;0, ((D1642-E1642)/E1642)*100, 0)</f>
        <v>0</v>
      </c>
    </row>
    <row r="1643" spans="1:7" x14ac:dyDescent="0.2">
      <c r="A1643" s="27" t="s">
        <v>309</v>
      </c>
      <c r="B1643" s="27" t="s">
        <v>310</v>
      </c>
      <c r="C1643" s="27" t="s">
        <v>412</v>
      </c>
      <c r="D1643" s="55">
        <v>0</v>
      </c>
      <c r="E1643" s="55">
        <v>0</v>
      </c>
      <c r="F1643" s="55">
        <f>D1643-E1643</f>
        <v>0</v>
      </c>
      <c r="G1643" s="55">
        <f>IF(E1643&lt;&gt;0, ((D1643-E1643)/E1643)*100, 0)</f>
        <v>0</v>
      </c>
    </row>
    <row r="1644" spans="1:7" x14ac:dyDescent="0.2">
      <c r="A1644" s="27" t="s">
        <v>309</v>
      </c>
      <c r="B1644" s="27" t="s">
        <v>310</v>
      </c>
      <c r="C1644" s="27" t="s">
        <v>413</v>
      </c>
      <c r="D1644" s="55">
        <v>0</v>
      </c>
      <c r="E1644" s="55">
        <v>0</v>
      </c>
      <c r="F1644" s="55">
        <f>D1644-E1644</f>
        <v>0</v>
      </c>
      <c r="G1644" s="55">
        <f>IF(E1644&lt;&gt;0, ((D1644-E1644)/E1644)*100, 0)</f>
        <v>0</v>
      </c>
    </row>
    <row r="1645" spans="1:7" x14ac:dyDescent="0.2">
      <c r="A1645" s="27" t="s">
        <v>309</v>
      </c>
      <c r="B1645" s="27" t="s">
        <v>310</v>
      </c>
      <c r="C1645" s="27" t="s">
        <v>414</v>
      </c>
      <c r="D1645" s="55">
        <v>0</v>
      </c>
      <c r="E1645" s="55">
        <v>0</v>
      </c>
      <c r="F1645" s="55">
        <f>D1645-E1645</f>
        <v>0</v>
      </c>
      <c r="G1645" s="55">
        <f>IF(E1645&lt;&gt;0, ((D1645-E1645)/E1645)*100, 0)</f>
        <v>0</v>
      </c>
    </row>
    <row r="1646" spans="1:7" x14ac:dyDescent="0.2">
      <c r="A1646" s="27" t="s">
        <v>309</v>
      </c>
      <c r="B1646" s="27" t="s">
        <v>310</v>
      </c>
      <c r="C1646" s="27" t="s">
        <v>415</v>
      </c>
      <c r="D1646" s="55">
        <v>0</v>
      </c>
      <c r="E1646" s="55">
        <v>0</v>
      </c>
      <c r="F1646" s="55">
        <f>D1646-E1646</f>
        <v>0</v>
      </c>
      <c r="G1646" s="55">
        <f>IF(E1646&lt;&gt;0, ((D1646-E1646)/E1646)*100, 0)</f>
        <v>0</v>
      </c>
    </row>
    <row r="1647" spans="1:7" x14ac:dyDescent="0.2">
      <c r="A1647" s="27" t="s">
        <v>309</v>
      </c>
      <c r="B1647" s="27" t="s">
        <v>310</v>
      </c>
      <c r="C1647" s="27" t="s">
        <v>416</v>
      </c>
      <c r="D1647" s="55">
        <v>0</v>
      </c>
      <c r="E1647" s="55">
        <v>0</v>
      </c>
      <c r="F1647" s="55">
        <f>D1647-E1647</f>
        <v>0</v>
      </c>
      <c r="G1647" s="55">
        <f>IF(E1647&lt;&gt;0, ((D1647-E1647)/E1647)*100, 0)</f>
        <v>0</v>
      </c>
    </row>
    <row r="1648" spans="1:7" x14ac:dyDescent="0.2">
      <c r="A1648" s="27" t="s">
        <v>309</v>
      </c>
      <c r="B1648" s="27" t="s">
        <v>310</v>
      </c>
      <c r="C1648" s="27" t="s">
        <v>417</v>
      </c>
      <c r="D1648" s="55">
        <v>0</v>
      </c>
      <c r="E1648" s="55">
        <v>0</v>
      </c>
      <c r="F1648" s="55">
        <f>D1648-E1648</f>
        <v>0</v>
      </c>
      <c r="G1648" s="55">
        <f>IF(E1648&lt;&gt;0, ((D1648-E1648)/E1648)*100, 0)</f>
        <v>0</v>
      </c>
    </row>
    <row r="1649" spans="1:7" x14ac:dyDescent="0.2">
      <c r="A1649" s="27" t="s">
        <v>309</v>
      </c>
      <c r="B1649" s="27" t="s">
        <v>310</v>
      </c>
      <c r="C1649" s="27" t="s">
        <v>418</v>
      </c>
      <c r="D1649" s="55">
        <v>0</v>
      </c>
      <c r="E1649" s="55">
        <v>0</v>
      </c>
      <c r="F1649" s="55">
        <f>D1649-E1649</f>
        <v>0</v>
      </c>
      <c r="G1649" s="55">
        <f>IF(E1649&lt;&gt;0, ((D1649-E1649)/E1649)*100, 0)</f>
        <v>0</v>
      </c>
    </row>
    <row r="1650" spans="1:7" x14ac:dyDescent="0.2">
      <c r="A1650" s="27" t="s">
        <v>309</v>
      </c>
      <c r="B1650" s="27" t="s">
        <v>310</v>
      </c>
      <c r="C1650" s="27" t="s">
        <v>419</v>
      </c>
      <c r="D1650" s="55">
        <v>0</v>
      </c>
      <c r="E1650" s="55">
        <v>0</v>
      </c>
      <c r="F1650" s="55">
        <f>D1650-E1650</f>
        <v>0</v>
      </c>
      <c r="G1650" s="55">
        <f>IF(E1650&lt;&gt;0, ((D1650-E1650)/E1650)*100, 0)</f>
        <v>0</v>
      </c>
    </row>
    <row r="1651" spans="1:7" x14ac:dyDescent="0.2">
      <c r="A1651" s="27" t="s">
        <v>309</v>
      </c>
      <c r="B1651" s="27" t="s">
        <v>310</v>
      </c>
      <c r="C1651" s="27" t="s">
        <v>420</v>
      </c>
      <c r="D1651" s="55">
        <v>0</v>
      </c>
      <c r="E1651" s="55">
        <v>0</v>
      </c>
      <c r="F1651" s="55">
        <f>D1651-E1651</f>
        <v>0</v>
      </c>
      <c r="G1651" s="55">
        <f>IF(E1651&lt;&gt;0, ((D1651-E1651)/E1651)*100, 0)</f>
        <v>0</v>
      </c>
    </row>
    <row r="1652" spans="1:7" x14ac:dyDescent="0.2">
      <c r="A1652" s="27" t="s">
        <v>309</v>
      </c>
      <c r="B1652" s="27" t="s">
        <v>310</v>
      </c>
      <c r="C1652" s="27" t="s">
        <v>421</v>
      </c>
      <c r="D1652" s="55">
        <v>0</v>
      </c>
      <c r="E1652" s="55">
        <v>0</v>
      </c>
      <c r="F1652" s="55">
        <f>D1652-E1652</f>
        <v>0</v>
      </c>
      <c r="G1652" s="55">
        <f>IF(E1652&lt;&gt;0, ((D1652-E1652)/E1652)*100, 0)</f>
        <v>0</v>
      </c>
    </row>
    <row r="1653" spans="1:7" customFormat="1" ht="15" x14ac:dyDescent="0.25">
      <c r="D1653" s="47"/>
      <c r="E1653" s="47"/>
      <c r="F1653" s="47"/>
      <c r="G1653" s="47"/>
    </row>
    <row r="1654" spans="1:7" s="29" customFormat="1" ht="12.75" thickBot="1" x14ac:dyDescent="0.25">
      <c r="A1654" s="28" t="s">
        <v>3</v>
      </c>
      <c r="B1654" s="28" t="s">
        <v>3</v>
      </c>
      <c r="C1654" s="28" t="s">
        <v>422</v>
      </c>
      <c r="D1654" s="54">
        <f>SUBTOTAL(9, D1641:D1653)</f>
        <v>0</v>
      </c>
      <c r="E1654" s="54">
        <f>SUBTOTAL(9, E1641:E1653)</f>
        <v>0</v>
      </c>
      <c r="F1654" s="54">
        <f>SUBTOTAL(9, F1641:F1653)</f>
        <v>0</v>
      </c>
      <c r="G1654" s="54">
        <f>IF(E1654&lt;&gt;0, ((D1654-E1654)/E1654)*100, 0)</f>
        <v>0</v>
      </c>
    </row>
    <row r="1655" spans="1:7" customFormat="1" ht="15.75" thickTop="1" x14ac:dyDescent="0.25">
      <c r="D1655" s="48"/>
      <c r="E1655" s="48"/>
      <c r="F1655" s="48"/>
      <c r="G1655" s="48"/>
    </row>
    <row r="1656" spans="1:7" x14ac:dyDescent="0.2">
      <c r="A1656" s="27" t="s">
        <v>311</v>
      </c>
      <c r="B1656" s="27" t="s">
        <v>312</v>
      </c>
      <c r="C1656" s="27" t="s">
        <v>410</v>
      </c>
      <c r="D1656" s="55">
        <v>0</v>
      </c>
      <c r="E1656" s="55">
        <v>0</v>
      </c>
      <c r="F1656" s="55">
        <f>D1656-E1656</f>
        <v>0</v>
      </c>
      <c r="G1656" s="55">
        <f>IF(E1656&lt;&gt;0, ((D1656-E1656)/E1656)*100, 0)</f>
        <v>0</v>
      </c>
    </row>
    <row r="1657" spans="1:7" x14ac:dyDescent="0.2">
      <c r="A1657" s="27" t="s">
        <v>311</v>
      </c>
      <c r="B1657" s="27" t="s">
        <v>312</v>
      </c>
      <c r="C1657" s="27" t="s">
        <v>411</v>
      </c>
      <c r="D1657" s="55">
        <v>0</v>
      </c>
      <c r="E1657" s="55">
        <v>0</v>
      </c>
      <c r="F1657" s="55">
        <f>D1657-E1657</f>
        <v>0</v>
      </c>
      <c r="G1657" s="55">
        <f>IF(E1657&lt;&gt;0, ((D1657-E1657)/E1657)*100, 0)</f>
        <v>0</v>
      </c>
    </row>
    <row r="1658" spans="1:7" x14ac:dyDescent="0.2">
      <c r="A1658" s="27" t="s">
        <v>311</v>
      </c>
      <c r="B1658" s="27" t="s">
        <v>312</v>
      </c>
      <c r="C1658" s="27" t="s">
        <v>412</v>
      </c>
      <c r="D1658" s="55">
        <v>0</v>
      </c>
      <c r="E1658" s="55">
        <v>0</v>
      </c>
      <c r="F1658" s="55">
        <f>D1658-E1658</f>
        <v>0</v>
      </c>
      <c r="G1658" s="55">
        <f>IF(E1658&lt;&gt;0, ((D1658-E1658)/E1658)*100, 0)</f>
        <v>0</v>
      </c>
    </row>
    <row r="1659" spans="1:7" x14ac:dyDescent="0.2">
      <c r="A1659" s="27" t="s">
        <v>311</v>
      </c>
      <c r="B1659" s="27" t="s">
        <v>312</v>
      </c>
      <c r="C1659" s="27" t="s">
        <v>413</v>
      </c>
      <c r="D1659" s="55">
        <v>0</v>
      </c>
      <c r="E1659" s="55">
        <v>0</v>
      </c>
      <c r="F1659" s="55">
        <f>D1659-E1659</f>
        <v>0</v>
      </c>
      <c r="G1659" s="55">
        <f>IF(E1659&lt;&gt;0, ((D1659-E1659)/E1659)*100, 0)</f>
        <v>0</v>
      </c>
    </row>
    <row r="1660" spans="1:7" x14ac:dyDescent="0.2">
      <c r="A1660" s="27" t="s">
        <v>311</v>
      </c>
      <c r="B1660" s="27" t="s">
        <v>312</v>
      </c>
      <c r="C1660" s="27" t="s">
        <v>414</v>
      </c>
      <c r="D1660" s="55">
        <v>0</v>
      </c>
      <c r="E1660" s="55">
        <v>0</v>
      </c>
      <c r="F1660" s="55">
        <f>D1660-E1660</f>
        <v>0</v>
      </c>
      <c r="G1660" s="55">
        <f>IF(E1660&lt;&gt;0, ((D1660-E1660)/E1660)*100, 0)</f>
        <v>0</v>
      </c>
    </row>
    <row r="1661" spans="1:7" x14ac:dyDescent="0.2">
      <c r="A1661" s="27" t="s">
        <v>311</v>
      </c>
      <c r="B1661" s="27" t="s">
        <v>312</v>
      </c>
      <c r="C1661" s="27" t="s">
        <v>415</v>
      </c>
      <c r="D1661" s="55">
        <v>0</v>
      </c>
      <c r="E1661" s="55">
        <v>0</v>
      </c>
      <c r="F1661" s="55">
        <f>D1661-E1661</f>
        <v>0</v>
      </c>
      <c r="G1661" s="55">
        <f>IF(E1661&lt;&gt;0, ((D1661-E1661)/E1661)*100, 0)</f>
        <v>0</v>
      </c>
    </row>
    <row r="1662" spans="1:7" x14ac:dyDescent="0.2">
      <c r="A1662" s="27" t="s">
        <v>311</v>
      </c>
      <c r="B1662" s="27" t="s">
        <v>312</v>
      </c>
      <c r="C1662" s="27" t="s">
        <v>416</v>
      </c>
      <c r="D1662" s="55">
        <v>0</v>
      </c>
      <c r="E1662" s="55">
        <v>0</v>
      </c>
      <c r="F1662" s="55">
        <f>D1662-E1662</f>
        <v>0</v>
      </c>
      <c r="G1662" s="55">
        <f>IF(E1662&lt;&gt;0, ((D1662-E1662)/E1662)*100, 0)</f>
        <v>0</v>
      </c>
    </row>
    <row r="1663" spans="1:7" x14ac:dyDescent="0.2">
      <c r="A1663" s="27" t="s">
        <v>311</v>
      </c>
      <c r="B1663" s="27" t="s">
        <v>312</v>
      </c>
      <c r="C1663" s="27" t="s">
        <v>417</v>
      </c>
      <c r="D1663" s="55">
        <v>0</v>
      </c>
      <c r="E1663" s="55">
        <v>0</v>
      </c>
      <c r="F1663" s="55">
        <f>D1663-E1663</f>
        <v>0</v>
      </c>
      <c r="G1663" s="55">
        <f>IF(E1663&lt;&gt;0, ((D1663-E1663)/E1663)*100, 0)</f>
        <v>0</v>
      </c>
    </row>
    <row r="1664" spans="1:7" x14ac:dyDescent="0.2">
      <c r="A1664" s="27" t="s">
        <v>311</v>
      </c>
      <c r="B1664" s="27" t="s">
        <v>312</v>
      </c>
      <c r="C1664" s="27" t="s">
        <v>418</v>
      </c>
      <c r="D1664" s="55">
        <v>0</v>
      </c>
      <c r="E1664" s="55">
        <v>0</v>
      </c>
      <c r="F1664" s="55">
        <f>D1664-E1664</f>
        <v>0</v>
      </c>
      <c r="G1664" s="55">
        <f>IF(E1664&lt;&gt;0, ((D1664-E1664)/E1664)*100, 0)</f>
        <v>0</v>
      </c>
    </row>
    <row r="1665" spans="1:7" x14ac:dyDescent="0.2">
      <c r="A1665" s="27" t="s">
        <v>311</v>
      </c>
      <c r="B1665" s="27" t="s">
        <v>312</v>
      </c>
      <c r="C1665" s="27" t="s">
        <v>419</v>
      </c>
      <c r="D1665" s="55">
        <v>0</v>
      </c>
      <c r="E1665" s="55">
        <v>0</v>
      </c>
      <c r="F1665" s="55">
        <f>D1665-E1665</f>
        <v>0</v>
      </c>
      <c r="G1665" s="55">
        <f>IF(E1665&lt;&gt;0, ((D1665-E1665)/E1665)*100, 0)</f>
        <v>0</v>
      </c>
    </row>
    <row r="1666" spans="1:7" x14ac:dyDescent="0.2">
      <c r="A1666" s="27" t="s">
        <v>311</v>
      </c>
      <c r="B1666" s="27" t="s">
        <v>312</v>
      </c>
      <c r="C1666" s="27" t="s">
        <v>420</v>
      </c>
      <c r="D1666" s="55">
        <v>0</v>
      </c>
      <c r="E1666" s="55">
        <v>0</v>
      </c>
      <c r="F1666" s="55">
        <f>D1666-E1666</f>
        <v>0</v>
      </c>
      <c r="G1666" s="55">
        <f>IF(E1666&lt;&gt;0, ((D1666-E1666)/E1666)*100, 0)</f>
        <v>0</v>
      </c>
    </row>
    <row r="1667" spans="1:7" x14ac:dyDescent="0.2">
      <c r="A1667" s="27" t="s">
        <v>311</v>
      </c>
      <c r="B1667" s="27" t="s">
        <v>312</v>
      </c>
      <c r="C1667" s="27" t="s">
        <v>421</v>
      </c>
      <c r="D1667" s="55">
        <v>0</v>
      </c>
      <c r="E1667" s="55">
        <v>0</v>
      </c>
      <c r="F1667" s="55">
        <f>D1667-E1667</f>
        <v>0</v>
      </c>
      <c r="G1667" s="55">
        <f>IF(E1667&lt;&gt;0, ((D1667-E1667)/E1667)*100, 0)</f>
        <v>0</v>
      </c>
    </row>
    <row r="1668" spans="1:7" customFormat="1" ht="15" x14ac:dyDescent="0.25">
      <c r="D1668" s="47"/>
      <c r="E1668" s="47"/>
      <c r="F1668" s="47"/>
      <c r="G1668" s="47"/>
    </row>
    <row r="1669" spans="1:7" s="29" customFormat="1" ht="12.75" thickBot="1" x14ac:dyDescent="0.25">
      <c r="A1669" s="28" t="s">
        <v>3</v>
      </c>
      <c r="B1669" s="28" t="s">
        <v>3</v>
      </c>
      <c r="C1669" s="28" t="s">
        <v>422</v>
      </c>
      <c r="D1669" s="54">
        <f>SUBTOTAL(9, D1656:D1668)</f>
        <v>0</v>
      </c>
      <c r="E1669" s="54">
        <f>SUBTOTAL(9, E1656:E1668)</f>
        <v>0</v>
      </c>
      <c r="F1669" s="54">
        <f>SUBTOTAL(9, F1656:F1668)</f>
        <v>0</v>
      </c>
      <c r="G1669" s="54">
        <f>IF(E1669&lt;&gt;0, ((D1669-E1669)/E1669)*100, 0)</f>
        <v>0</v>
      </c>
    </row>
    <row r="1670" spans="1:7" customFormat="1" ht="15.75" thickTop="1" x14ac:dyDescent="0.25">
      <c r="D1670" s="48"/>
      <c r="E1670" s="48"/>
      <c r="F1670" s="48"/>
      <c r="G1670" s="48"/>
    </row>
    <row r="1671" spans="1:7" x14ac:dyDescent="0.2">
      <c r="A1671" s="27" t="s">
        <v>313</v>
      </c>
      <c r="B1671" s="27" t="s">
        <v>110</v>
      </c>
      <c r="C1671" s="27" t="s">
        <v>410</v>
      </c>
      <c r="D1671" s="55">
        <v>0</v>
      </c>
      <c r="E1671" s="55">
        <v>0</v>
      </c>
      <c r="F1671" s="55">
        <f>D1671-E1671</f>
        <v>0</v>
      </c>
      <c r="G1671" s="55">
        <f>IF(E1671&lt;&gt;0, ((D1671-E1671)/E1671)*100, 0)</f>
        <v>0</v>
      </c>
    </row>
    <row r="1672" spans="1:7" x14ac:dyDescent="0.2">
      <c r="A1672" s="27" t="s">
        <v>313</v>
      </c>
      <c r="B1672" s="27" t="s">
        <v>110</v>
      </c>
      <c r="C1672" s="27" t="s">
        <v>411</v>
      </c>
      <c r="D1672" s="55">
        <v>50</v>
      </c>
      <c r="E1672" s="55">
        <v>0</v>
      </c>
      <c r="F1672" s="55">
        <f>D1672-E1672</f>
        <v>50</v>
      </c>
      <c r="G1672" s="55">
        <f>IF(E1672&lt;&gt;0, ((D1672-E1672)/E1672)*100, 0)</f>
        <v>0</v>
      </c>
    </row>
    <row r="1673" spans="1:7" x14ac:dyDescent="0.2">
      <c r="A1673" s="27" t="s">
        <v>313</v>
      </c>
      <c r="B1673" s="27" t="s">
        <v>110</v>
      </c>
      <c r="C1673" s="27" t="s">
        <v>412</v>
      </c>
      <c r="D1673" s="55">
        <v>0</v>
      </c>
      <c r="E1673" s="55">
        <v>0</v>
      </c>
      <c r="F1673" s="55">
        <f>D1673-E1673</f>
        <v>0</v>
      </c>
      <c r="G1673" s="55">
        <f>IF(E1673&lt;&gt;0, ((D1673-E1673)/E1673)*100, 0)</f>
        <v>0</v>
      </c>
    </row>
    <row r="1674" spans="1:7" x14ac:dyDescent="0.2">
      <c r="A1674" s="27" t="s">
        <v>313</v>
      </c>
      <c r="B1674" s="27" t="s">
        <v>110</v>
      </c>
      <c r="C1674" s="27" t="s">
        <v>413</v>
      </c>
      <c r="D1674" s="55">
        <v>0</v>
      </c>
      <c r="E1674" s="55">
        <v>0</v>
      </c>
      <c r="F1674" s="55">
        <f>D1674-E1674</f>
        <v>0</v>
      </c>
      <c r="G1674" s="55">
        <f>IF(E1674&lt;&gt;0, ((D1674-E1674)/E1674)*100, 0)</f>
        <v>0</v>
      </c>
    </row>
    <row r="1675" spans="1:7" x14ac:dyDescent="0.2">
      <c r="A1675" s="27" t="s">
        <v>313</v>
      </c>
      <c r="B1675" s="27" t="s">
        <v>110</v>
      </c>
      <c r="C1675" s="27" t="s">
        <v>414</v>
      </c>
      <c r="D1675" s="55">
        <v>0</v>
      </c>
      <c r="E1675" s="55">
        <v>0</v>
      </c>
      <c r="F1675" s="55">
        <f>D1675-E1675</f>
        <v>0</v>
      </c>
      <c r="G1675" s="55">
        <f>IF(E1675&lt;&gt;0, ((D1675-E1675)/E1675)*100, 0)</f>
        <v>0</v>
      </c>
    </row>
    <row r="1676" spans="1:7" x14ac:dyDescent="0.2">
      <c r="A1676" s="27" t="s">
        <v>313</v>
      </c>
      <c r="B1676" s="27" t="s">
        <v>110</v>
      </c>
      <c r="C1676" s="27" t="s">
        <v>415</v>
      </c>
      <c r="D1676" s="55">
        <v>0</v>
      </c>
      <c r="E1676" s="55">
        <v>0</v>
      </c>
      <c r="F1676" s="55">
        <f>D1676-E1676</f>
        <v>0</v>
      </c>
      <c r="G1676" s="55">
        <f>IF(E1676&lt;&gt;0, ((D1676-E1676)/E1676)*100, 0)</f>
        <v>0</v>
      </c>
    </row>
    <row r="1677" spans="1:7" x14ac:dyDescent="0.2">
      <c r="A1677" s="27" t="s">
        <v>313</v>
      </c>
      <c r="B1677" s="27" t="s">
        <v>110</v>
      </c>
      <c r="C1677" s="27" t="s">
        <v>416</v>
      </c>
      <c r="D1677" s="55">
        <v>0</v>
      </c>
      <c r="E1677" s="55">
        <v>0</v>
      </c>
      <c r="F1677" s="55">
        <f>D1677-E1677</f>
        <v>0</v>
      </c>
      <c r="G1677" s="55">
        <f>IF(E1677&lt;&gt;0, ((D1677-E1677)/E1677)*100, 0)</f>
        <v>0</v>
      </c>
    </row>
    <row r="1678" spans="1:7" x14ac:dyDescent="0.2">
      <c r="A1678" s="27" t="s">
        <v>313</v>
      </c>
      <c r="B1678" s="27" t="s">
        <v>110</v>
      </c>
      <c r="C1678" s="27" t="s">
        <v>417</v>
      </c>
      <c r="D1678" s="55">
        <v>0</v>
      </c>
      <c r="E1678" s="55">
        <v>0</v>
      </c>
      <c r="F1678" s="55">
        <f>D1678-E1678</f>
        <v>0</v>
      </c>
      <c r="G1678" s="55">
        <f>IF(E1678&lt;&gt;0, ((D1678-E1678)/E1678)*100, 0)</f>
        <v>0</v>
      </c>
    </row>
    <row r="1679" spans="1:7" x14ac:dyDescent="0.2">
      <c r="A1679" s="27" t="s">
        <v>313</v>
      </c>
      <c r="B1679" s="27" t="s">
        <v>110</v>
      </c>
      <c r="C1679" s="27" t="s">
        <v>418</v>
      </c>
      <c r="D1679" s="55">
        <v>0</v>
      </c>
      <c r="E1679" s="55">
        <v>0</v>
      </c>
      <c r="F1679" s="55">
        <f>D1679-E1679</f>
        <v>0</v>
      </c>
      <c r="G1679" s="55">
        <f>IF(E1679&lt;&gt;0, ((D1679-E1679)/E1679)*100, 0)</f>
        <v>0</v>
      </c>
    </row>
    <row r="1680" spans="1:7" x14ac:dyDescent="0.2">
      <c r="A1680" s="27" t="s">
        <v>313</v>
      </c>
      <c r="B1680" s="27" t="s">
        <v>110</v>
      </c>
      <c r="C1680" s="27" t="s">
        <v>419</v>
      </c>
      <c r="D1680" s="55">
        <v>0</v>
      </c>
      <c r="E1680" s="55">
        <v>0</v>
      </c>
      <c r="F1680" s="55">
        <f>D1680-E1680</f>
        <v>0</v>
      </c>
      <c r="G1680" s="55">
        <f>IF(E1680&lt;&gt;0, ((D1680-E1680)/E1680)*100, 0)</f>
        <v>0</v>
      </c>
    </row>
    <row r="1681" spans="1:7" x14ac:dyDescent="0.2">
      <c r="A1681" s="27" t="s">
        <v>313</v>
      </c>
      <c r="B1681" s="27" t="s">
        <v>110</v>
      </c>
      <c r="C1681" s="27" t="s">
        <v>420</v>
      </c>
      <c r="D1681" s="55">
        <v>0</v>
      </c>
      <c r="E1681" s="55">
        <v>0</v>
      </c>
      <c r="F1681" s="55">
        <f>D1681-E1681</f>
        <v>0</v>
      </c>
      <c r="G1681" s="55">
        <f>IF(E1681&lt;&gt;0, ((D1681-E1681)/E1681)*100, 0)</f>
        <v>0</v>
      </c>
    </row>
    <row r="1682" spans="1:7" x14ac:dyDescent="0.2">
      <c r="A1682" s="27" t="s">
        <v>313</v>
      </c>
      <c r="B1682" s="27" t="s">
        <v>110</v>
      </c>
      <c r="C1682" s="27" t="s">
        <v>421</v>
      </c>
      <c r="D1682" s="55">
        <v>0</v>
      </c>
      <c r="E1682" s="55">
        <v>0</v>
      </c>
      <c r="F1682" s="55">
        <f>D1682-E1682</f>
        <v>0</v>
      </c>
      <c r="G1682" s="55">
        <f>IF(E1682&lt;&gt;0, ((D1682-E1682)/E1682)*100, 0)</f>
        <v>0</v>
      </c>
    </row>
    <row r="1683" spans="1:7" customFormat="1" ht="15" x14ac:dyDescent="0.25">
      <c r="D1683" s="47"/>
      <c r="E1683" s="47"/>
      <c r="F1683" s="47"/>
      <c r="G1683" s="47"/>
    </row>
    <row r="1684" spans="1:7" s="29" customFormat="1" ht="12.75" thickBot="1" x14ac:dyDescent="0.25">
      <c r="A1684" s="28" t="s">
        <v>3</v>
      </c>
      <c r="B1684" s="28" t="s">
        <v>3</v>
      </c>
      <c r="C1684" s="28" t="s">
        <v>422</v>
      </c>
      <c r="D1684" s="54">
        <f>SUBTOTAL(9, D1671:D1683)</f>
        <v>50</v>
      </c>
      <c r="E1684" s="54">
        <f>SUBTOTAL(9, E1671:E1683)</f>
        <v>0</v>
      </c>
      <c r="F1684" s="54">
        <f>SUBTOTAL(9, F1671:F1683)</f>
        <v>50</v>
      </c>
      <c r="G1684" s="54">
        <f>IF(E1684&lt;&gt;0, ((D1684-E1684)/E1684)*100, 0)</f>
        <v>0</v>
      </c>
    </row>
    <row r="1685" spans="1:7" customFormat="1" ht="15.75" thickTop="1" x14ac:dyDescent="0.25">
      <c r="D1685" s="48"/>
      <c r="E1685" s="48"/>
      <c r="F1685" s="48"/>
      <c r="G1685" s="48"/>
    </row>
    <row r="1686" spans="1:7" x14ac:dyDescent="0.2">
      <c r="A1686" s="27" t="s">
        <v>314</v>
      </c>
      <c r="B1686" s="27" t="s">
        <v>315</v>
      </c>
      <c r="C1686" s="27" t="s">
        <v>410</v>
      </c>
      <c r="D1686" s="55">
        <v>0</v>
      </c>
      <c r="E1686" s="55">
        <v>0</v>
      </c>
      <c r="F1686" s="55">
        <f>D1686-E1686</f>
        <v>0</v>
      </c>
      <c r="G1686" s="55">
        <f>IF(E1686&lt;&gt;0, ((D1686-E1686)/E1686)*100, 0)</f>
        <v>0</v>
      </c>
    </row>
    <row r="1687" spans="1:7" x14ac:dyDescent="0.2">
      <c r="A1687" s="27" t="s">
        <v>314</v>
      </c>
      <c r="B1687" s="27" t="s">
        <v>315</v>
      </c>
      <c r="C1687" s="27" t="s">
        <v>411</v>
      </c>
      <c r="D1687" s="55">
        <v>0</v>
      </c>
      <c r="E1687" s="55">
        <v>0</v>
      </c>
      <c r="F1687" s="55">
        <f>D1687-E1687</f>
        <v>0</v>
      </c>
      <c r="G1687" s="55">
        <f>IF(E1687&lt;&gt;0, ((D1687-E1687)/E1687)*100, 0)</f>
        <v>0</v>
      </c>
    </row>
    <row r="1688" spans="1:7" x14ac:dyDescent="0.2">
      <c r="A1688" s="27" t="s">
        <v>314</v>
      </c>
      <c r="B1688" s="27" t="s">
        <v>315</v>
      </c>
      <c r="C1688" s="27" t="s">
        <v>412</v>
      </c>
      <c r="D1688" s="55">
        <v>0</v>
      </c>
      <c r="E1688" s="55">
        <v>0</v>
      </c>
      <c r="F1688" s="55">
        <f>D1688-E1688</f>
        <v>0</v>
      </c>
      <c r="G1688" s="55">
        <f>IF(E1688&lt;&gt;0, ((D1688-E1688)/E1688)*100, 0)</f>
        <v>0</v>
      </c>
    </row>
    <row r="1689" spans="1:7" x14ac:dyDescent="0.2">
      <c r="A1689" s="27" t="s">
        <v>314</v>
      </c>
      <c r="B1689" s="27" t="s">
        <v>315</v>
      </c>
      <c r="C1689" s="27" t="s">
        <v>413</v>
      </c>
      <c r="D1689" s="55">
        <v>0</v>
      </c>
      <c r="E1689" s="55">
        <v>0</v>
      </c>
      <c r="F1689" s="55">
        <f>D1689-E1689</f>
        <v>0</v>
      </c>
      <c r="G1689" s="55">
        <f>IF(E1689&lt;&gt;0, ((D1689-E1689)/E1689)*100, 0)</f>
        <v>0</v>
      </c>
    </row>
    <row r="1690" spans="1:7" x14ac:dyDescent="0.2">
      <c r="A1690" s="27" t="s">
        <v>314</v>
      </c>
      <c r="B1690" s="27" t="s">
        <v>315</v>
      </c>
      <c r="C1690" s="27" t="s">
        <v>414</v>
      </c>
      <c r="D1690" s="55">
        <v>0</v>
      </c>
      <c r="E1690" s="55">
        <v>0</v>
      </c>
      <c r="F1690" s="55">
        <f>D1690-E1690</f>
        <v>0</v>
      </c>
      <c r="G1690" s="55">
        <f>IF(E1690&lt;&gt;0, ((D1690-E1690)/E1690)*100, 0)</f>
        <v>0</v>
      </c>
    </row>
    <row r="1691" spans="1:7" x14ac:dyDescent="0.2">
      <c r="A1691" s="27" t="s">
        <v>314</v>
      </c>
      <c r="B1691" s="27" t="s">
        <v>315</v>
      </c>
      <c r="C1691" s="27" t="s">
        <v>415</v>
      </c>
      <c r="D1691" s="55">
        <v>0</v>
      </c>
      <c r="E1691" s="55">
        <v>0</v>
      </c>
      <c r="F1691" s="55">
        <f>D1691-E1691</f>
        <v>0</v>
      </c>
      <c r="G1691" s="55">
        <f>IF(E1691&lt;&gt;0, ((D1691-E1691)/E1691)*100, 0)</f>
        <v>0</v>
      </c>
    </row>
    <row r="1692" spans="1:7" x14ac:dyDescent="0.2">
      <c r="A1692" s="27" t="s">
        <v>314</v>
      </c>
      <c r="B1692" s="27" t="s">
        <v>315</v>
      </c>
      <c r="C1692" s="27" t="s">
        <v>416</v>
      </c>
      <c r="D1692" s="55">
        <v>0</v>
      </c>
      <c r="E1692" s="55">
        <v>0</v>
      </c>
      <c r="F1692" s="55">
        <f>D1692-E1692</f>
        <v>0</v>
      </c>
      <c r="G1692" s="55">
        <f>IF(E1692&lt;&gt;0, ((D1692-E1692)/E1692)*100, 0)</f>
        <v>0</v>
      </c>
    </row>
    <row r="1693" spans="1:7" x14ac:dyDescent="0.2">
      <c r="A1693" s="27" t="s">
        <v>314</v>
      </c>
      <c r="B1693" s="27" t="s">
        <v>315</v>
      </c>
      <c r="C1693" s="27" t="s">
        <v>417</v>
      </c>
      <c r="D1693" s="55">
        <v>0</v>
      </c>
      <c r="E1693" s="55">
        <v>0</v>
      </c>
      <c r="F1693" s="55">
        <f>D1693-E1693</f>
        <v>0</v>
      </c>
      <c r="G1693" s="55">
        <f>IF(E1693&lt;&gt;0, ((D1693-E1693)/E1693)*100, 0)</f>
        <v>0</v>
      </c>
    </row>
    <row r="1694" spans="1:7" x14ac:dyDescent="0.2">
      <c r="A1694" s="27" t="s">
        <v>314</v>
      </c>
      <c r="B1694" s="27" t="s">
        <v>315</v>
      </c>
      <c r="C1694" s="27" t="s">
        <v>418</v>
      </c>
      <c r="D1694" s="55">
        <v>0</v>
      </c>
      <c r="E1694" s="55">
        <v>0</v>
      </c>
      <c r="F1694" s="55">
        <f>D1694-E1694</f>
        <v>0</v>
      </c>
      <c r="G1694" s="55">
        <f>IF(E1694&lt;&gt;0, ((D1694-E1694)/E1694)*100, 0)</f>
        <v>0</v>
      </c>
    </row>
    <row r="1695" spans="1:7" x14ac:dyDescent="0.2">
      <c r="A1695" s="27" t="s">
        <v>314</v>
      </c>
      <c r="B1695" s="27" t="s">
        <v>315</v>
      </c>
      <c r="C1695" s="27" t="s">
        <v>419</v>
      </c>
      <c r="D1695" s="55">
        <v>0</v>
      </c>
      <c r="E1695" s="55">
        <v>0</v>
      </c>
      <c r="F1695" s="55">
        <f>D1695-E1695</f>
        <v>0</v>
      </c>
      <c r="G1695" s="55">
        <f>IF(E1695&lt;&gt;0, ((D1695-E1695)/E1695)*100, 0)</f>
        <v>0</v>
      </c>
    </row>
    <row r="1696" spans="1:7" x14ac:dyDescent="0.2">
      <c r="A1696" s="27" t="s">
        <v>314</v>
      </c>
      <c r="B1696" s="27" t="s">
        <v>315</v>
      </c>
      <c r="C1696" s="27" t="s">
        <v>420</v>
      </c>
      <c r="D1696" s="55">
        <v>0</v>
      </c>
      <c r="E1696" s="55">
        <v>0</v>
      </c>
      <c r="F1696" s="55">
        <f>D1696-E1696</f>
        <v>0</v>
      </c>
      <c r="G1696" s="55">
        <f>IF(E1696&lt;&gt;0, ((D1696-E1696)/E1696)*100, 0)</f>
        <v>0</v>
      </c>
    </row>
    <row r="1697" spans="1:7" x14ac:dyDescent="0.2">
      <c r="A1697" s="27" t="s">
        <v>314</v>
      </c>
      <c r="B1697" s="27" t="s">
        <v>315</v>
      </c>
      <c r="C1697" s="27" t="s">
        <v>421</v>
      </c>
      <c r="D1697" s="55">
        <v>0</v>
      </c>
      <c r="E1697" s="55">
        <v>0</v>
      </c>
      <c r="F1697" s="55">
        <f>D1697-E1697</f>
        <v>0</v>
      </c>
      <c r="G1697" s="55">
        <f>IF(E1697&lt;&gt;0, ((D1697-E1697)/E1697)*100, 0)</f>
        <v>0</v>
      </c>
    </row>
    <row r="1698" spans="1:7" customFormat="1" ht="15" x14ac:dyDescent="0.25">
      <c r="D1698" s="47"/>
      <c r="E1698" s="47"/>
      <c r="F1698" s="47"/>
      <c r="G1698" s="47"/>
    </row>
    <row r="1699" spans="1:7" s="29" customFormat="1" ht="12.75" thickBot="1" x14ac:dyDescent="0.25">
      <c r="A1699" s="28" t="s">
        <v>3</v>
      </c>
      <c r="B1699" s="28" t="s">
        <v>3</v>
      </c>
      <c r="C1699" s="28" t="s">
        <v>422</v>
      </c>
      <c r="D1699" s="54">
        <f>SUBTOTAL(9, D1686:D1698)</f>
        <v>0</v>
      </c>
      <c r="E1699" s="54">
        <f>SUBTOTAL(9, E1686:E1698)</f>
        <v>0</v>
      </c>
      <c r="F1699" s="54">
        <f>SUBTOTAL(9, F1686:F1698)</f>
        <v>0</v>
      </c>
      <c r="G1699" s="54">
        <f>IF(E1699&lt;&gt;0, ((D1699-E1699)/E1699)*100, 0)</f>
        <v>0</v>
      </c>
    </row>
    <row r="1700" spans="1:7" customFormat="1" ht="15.75" thickTop="1" x14ac:dyDescent="0.25">
      <c r="D1700" s="48"/>
      <c r="E1700" s="48"/>
      <c r="F1700" s="48"/>
      <c r="G1700" s="48"/>
    </row>
    <row r="1701" spans="1:7" x14ac:dyDescent="0.2">
      <c r="A1701" s="27" t="s">
        <v>316</v>
      </c>
      <c r="B1701" s="27" t="s">
        <v>317</v>
      </c>
      <c r="C1701" s="27" t="s">
        <v>410</v>
      </c>
      <c r="D1701" s="55">
        <v>0</v>
      </c>
      <c r="E1701" s="55">
        <v>0</v>
      </c>
      <c r="F1701" s="55">
        <f>D1701-E1701</f>
        <v>0</v>
      </c>
      <c r="G1701" s="55">
        <f>IF(E1701&lt;&gt;0, ((D1701-E1701)/E1701)*100, 0)</f>
        <v>0</v>
      </c>
    </row>
    <row r="1702" spans="1:7" x14ac:dyDescent="0.2">
      <c r="A1702" s="27" t="s">
        <v>316</v>
      </c>
      <c r="B1702" s="27" t="s">
        <v>317</v>
      </c>
      <c r="C1702" s="27" t="s">
        <v>411</v>
      </c>
      <c r="D1702" s="55">
        <v>0</v>
      </c>
      <c r="E1702" s="55">
        <v>0</v>
      </c>
      <c r="F1702" s="55">
        <f>D1702-E1702</f>
        <v>0</v>
      </c>
      <c r="G1702" s="55">
        <f>IF(E1702&lt;&gt;0, ((D1702-E1702)/E1702)*100, 0)</f>
        <v>0</v>
      </c>
    </row>
    <row r="1703" spans="1:7" x14ac:dyDescent="0.2">
      <c r="A1703" s="27" t="s">
        <v>316</v>
      </c>
      <c r="B1703" s="27" t="s">
        <v>317</v>
      </c>
      <c r="C1703" s="27" t="s">
        <v>412</v>
      </c>
      <c r="D1703" s="55">
        <v>0</v>
      </c>
      <c r="E1703" s="55">
        <v>0</v>
      </c>
      <c r="F1703" s="55">
        <f>D1703-E1703</f>
        <v>0</v>
      </c>
      <c r="G1703" s="55">
        <f>IF(E1703&lt;&gt;0, ((D1703-E1703)/E1703)*100, 0)</f>
        <v>0</v>
      </c>
    </row>
    <row r="1704" spans="1:7" x14ac:dyDescent="0.2">
      <c r="A1704" s="27" t="s">
        <v>316</v>
      </c>
      <c r="B1704" s="27" t="s">
        <v>317</v>
      </c>
      <c r="C1704" s="27" t="s">
        <v>413</v>
      </c>
      <c r="D1704" s="55">
        <v>0</v>
      </c>
      <c r="E1704" s="55">
        <v>0</v>
      </c>
      <c r="F1704" s="55">
        <f>D1704-E1704</f>
        <v>0</v>
      </c>
      <c r="G1704" s="55">
        <f>IF(E1704&lt;&gt;0, ((D1704-E1704)/E1704)*100, 0)</f>
        <v>0</v>
      </c>
    </row>
    <row r="1705" spans="1:7" x14ac:dyDescent="0.2">
      <c r="A1705" s="27" t="s">
        <v>316</v>
      </c>
      <c r="B1705" s="27" t="s">
        <v>317</v>
      </c>
      <c r="C1705" s="27" t="s">
        <v>414</v>
      </c>
      <c r="D1705" s="55">
        <v>0</v>
      </c>
      <c r="E1705" s="55">
        <v>0</v>
      </c>
      <c r="F1705" s="55">
        <f>D1705-E1705</f>
        <v>0</v>
      </c>
      <c r="G1705" s="55">
        <f>IF(E1705&lt;&gt;0, ((D1705-E1705)/E1705)*100, 0)</f>
        <v>0</v>
      </c>
    </row>
    <row r="1706" spans="1:7" x14ac:dyDescent="0.2">
      <c r="A1706" s="27" t="s">
        <v>316</v>
      </c>
      <c r="B1706" s="27" t="s">
        <v>317</v>
      </c>
      <c r="C1706" s="27" t="s">
        <v>415</v>
      </c>
      <c r="D1706" s="55">
        <v>0</v>
      </c>
      <c r="E1706" s="55">
        <v>0</v>
      </c>
      <c r="F1706" s="55">
        <f>D1706-E1706</f>
        <v>0</v>
      </c>
      <c r="G1706" s="55">
        <f>IF(E1706&lt;&gt;0, ((D1706-E1706)/E1706)*100, 0)</f>
        <v>0</v>
      </c>
    </row>
    <row r="1707" spans="1:7" x14ac:dyDescent="0.2">
      <c r="A1707" s="27" t="s">
        <v>316</v>
      </c>
      <c r="B1707" s="27" t="s">
        <v>317</v>
      </c>
      <c r="C1707" s="27" t="s">
        <v>416</v>
      </c>
      <c r="D1707" s="55">
        <v>0</v>
      </c>
      <c r="E1707" s="55">
        <v>0</v>
      </c>
      <c r="F1707" s="55">
        <f>D1707-E1707</f>
        <v>0</v>
      </c>
      <c r="G1707" s="55">
        <f>IF(E1707&lt;&gt;0, ((D1707-E1707)/E1707)*100, 0)</f>
        <v>0</v>
      </c>
    </row>
    <row r="1708" spans="1:7" x14ac:dyDescent="0.2">
      <c r="A1708" s="27" t="s">
        <v>316</v>
      </c>
      <c r="B1708" s="27" t="s">
        <v>317</v>
      </c>
      <c r="C1708" s="27" t="s">
        <v>417</v>
      </c>
      <c r="D1708" s="55">
        <v>0</v>
      </c>
      <c r="E1708" s="55">
        <v>0</v>
      </c>
      <c r="F1708" s="55">
        <f>D1708-E1708</f>
        <v>0</v>
      </c>
      <c r="G1708" s="55">
        <f>IF(E1708&lt;&gt;0, ((D1708-E1708)/E1708)*100, 0)</f>
        <v>0</v>
      </c>
    </row>
    <row r="1709" spans="1:7" x14ac:dyDescent="0.2">
      <c r="A1709" s="27" t="s">
        <v>316</v>
      </c>
      <c r="B1709" s="27" t="s">
        <v>317</v>
      </c>
      <c r="C1709" s="27" t="s">
        <v>418</v>
      </c>
      <c r="D1709" s="55">
        <v>0</v>
      </c>
      <c r="E1709" s="55">
        <v>0</v>
      </c>
      <c r="F1709" s="55">
        <f>D1709-E1709</f>
        <v>0</v>
      </c>
      <c r="G1709" s="55">
        <f>IF(E1709&lt;&gt;0, ((D1709-E1709)/E1709)*100, 0)</f>
        <v>0</v>
      </c>
    </row>
    <row r="1710" spans="1:7" x14ac:dyDescent="0.2">
      <c r="A1710" s="27" t="s">
        <v>316</v>
      </c>
      <c r="B1710" s="27" t="s">
        <v>317</v>
      </c>
      <c r="C1710" s="27" t="s">
        <v>419</v>
      </c>
      <c r="D1710" s="55">
        <v>0</v>
      </c>
      <c r="E1710" s="55">
        <v>0</v>
      </c>
      <c r="F1710" s="55">
        <f>D1710-E1710</f>
        <v>0</v>
      </c>
      <c r="G1710" s="55">
        <f>IF(E1710&lt;&gt;0, ((D1710-E1710)/E1710)*100, 0)</f>
        <v>0</v>
      </c>
    </row>
    <row r="1711" spans="1:7" x14ac:dyDescent="0.2">
      <c r="A1711" s="27" t="s">
        <v>316</v>
      </c>
      <c r="B1711" s="27" t="s">
        <v>317</v>
      </c>
      <c r="C1711" s="27" t="s">
        <v>420</v>
      </c>
      <c r="D1711" s="55">
        <v>0</v>
      </c>
      <c r="E1711" s="55">
        <v>0</v>
      </c>
      <c r="F1711" s="55">
        <f>D1711-E1711</f>
        <v>0</v>
      </c>
      <c r="G1711" s="55">
        <f>IF(E1711&lt;&gt;0, ((D1711-E1711)/E1711)*100, 0)</f>
        <v>0</v>
      </c>
    </row>
    <row r="1712" spans="1:7" x14ac:dyDescent="0.2">
      <c r="A1712" s="27" t="s">
        <v>316</v>
      </c>
      <c r="B1712" s="27" t="s">
        <v>317</v>
      </c>
      <c r="C1712" s="27" t="s">
        <v>421</v>
      </c>
      <c r="D1712" s="55">
        <v>0</v>
      </c>
      <c r="E1712" s="55">
        <v>0</v>
      </c>
      <c r="F1712" s="55">
        <f>D1712-E1712</f>
        <v>0</v>
      </c>
      <c r="G1712" s="55">
        <f>IF(E1712&lt;&gt;0, ((D1712-E1712)/E1712)*100, 0)</f>
        <v>0</v>
      </c>
    </row>
    <row r="1713" spans="1:7" customFormat="1" ht="15" x14ac:dyDescent="0.25">
      <c r="D1713" s="47"/>
      <c r="E1713" s="47"/>
      <c r="F1713" s="47"/>
      <c r="G1713" s="47"/>
    </row>
    <row r="1714" spans="1:7" s="29" customFormat="1" ht="12.75" thickBot="1" x14ac:dyDescent="0.25">
      <c r="A1714" s="28" t="s">
        <v>3</v>
      </c>
      <c r="B1714" s="28" t="s">
        <v>3</v>
      </c>
      <c r="C1714" s="28" t="s">
        <v>422</v>
      </c>
      <c r="D1714" s="54">
        <f>SUBTOTAL(9, D1701:D1713)</f>
        <v>0</v>
      </c>
      <c r="E1714" s="54">
        <f>SUBTOTAL(9, E1701:E1713)</f>
        <v>0</v>
      </c>
      <c r="F1714" s="54">
        <f>SUBTOTAL(9, F1701:F1713)</f>
        <v>0</v>
      </c>
      <c r="G1714" s="54">
        <f>IF(E1714&lt;&gt;0, ((D1714-E1714)/E1714)*100, 0)</f>
        <v>0</v>
      </c>
    </row>
    <row r="1715" spans="1:7" customFormat="1" ht="15.75" thickTop="1" x14ac:dyDescent="0.25">
      <c r="D1715" s="48"/>
      <c r="E1715" s="48"/>
      <c r="F1715" s="48"/>
      <c r="G1715" s="48"/>
    </row>
    <row r="1716" spans="1:7" x14ac:dyDescent="0.2">
      <c r="A1716" s="27" t="s">
        <v>318</v>
      </c>
      <c r="B1716" s="27" t="s">
        <v>319</v>
      </c>
      <c r="C1716" s="27" t="s">
        <v>410</v>
      </c>
      <c r="D1716" s="55">
        <v>0</v>
      </c>
      <c r="E1716" s="55">
        <v>0</v>
      </c>
      <c r="F1716" s="55">
        <f>D1716-E1716</f>
        <v>0</v>
      </c>
      <c r="G1716" s="55">
        <f>IF(E1716&lt;&gt;0, ((D1716-E1716)/E1716)*100, 0)</f>
        <v>0</v>
      </c>
    </row>
    <row r="1717" spans="1:7" x14ac:dyDescent="0.2">
      <c r="A1717" s="27" t="s">
        <v>318</v>
      </c>
      <c r="B1717" s="27" t="s">
        <v>319</v>
      </c>
      <c r="C1717" s="27" t="s">
        <v>411</v>
      </c>
      <c r="D1717" s="55">
        <v>0</v>
      </c>
      <c r="E1717" s="55">
        <v>0</v>
      </c>
      <c r="F1717" s="55">
        <f>D1717-E1717</f>
        <v>0</v>
      </c>
      <c r="G1717" s="55">
        <f>IF(E1717&lt;&gt;0, ((D1717-E1717)/E1717)*100, 0)</f>
        <v>0</v>
      </c>
    </row>
    <row r="1718" spans="1:7" x14ac:dyDescent="0.2">
      <c r="A1718" s="27" t="s">
        <v>318</v>
      </c>
      <c r="B1718" s="27" t="s">
        <v>319</v>
      </c>
      <c r="C1718" s="27" t="s">
        <v>412</v>
      </c>
      <c r="D1718" s="55">
        <v>0</v>
      </c>
      <c r="E1718" s="55">
        <v>0</v>
      </c>
      <c r="F1718" s="55">
        <f>D1718-E1718</f>
        <v>0</v>
      </c>
      <c r="G1718" s="55">
        <f>IF(E1718&lt;&gt;0, ((D1718-E1718)/E1718)*100, 0)</f>
        <v>0</v>
      </c>
    </row>
    <row r="1719" spans="1:7" x14ac:dyDescent="0.2">
      <c r="A1719" s="27" t="s">
        <v>318</v>
      </c>
      <c r="B1719" s="27" t="s">
        <v>319</v>
      </c>
      <c r="C1719" s="27" t="s">
        <v>413</v>
      </c>
      <c r="D1719" s="55">
        <v>0</v>
      </c>
      <c r="E1719" s="55">
        <v>0</v>
      </c>
      <c r="F1719" s="55">
        <f>D1719-E1719</f>
        <v>0</v>
      </c>
      <c r="G1719" s="55">
        <f>IF(E1719&lt;&gt;0, ((D1719-E1719)/E1719)*100, 0)</f>
        <v>0</v>
      </c>
    </row>
    <row r="1720" spans="1:7" x14ac:dyDescent="0.2">
      <c r="A1720" s="27" t="s">
        <v>318</v>
      </c>
      <c r="B1720" s="27" t="s">
        <v>319</v>
      </c>
      <c r="C1720" s="27" t="s">
        <v>414</v>
      </c>
      <c r="D1720" s="55">
        <v>0</v>
      </c>
      <c r="E1720" s="55">
        <v>0</v>
      </c>
      <c r="F1720" s="55">
        <f>D1720-E1720</f>
        <v>0</v>
      </c>
      <c r="G1720" s="55">
        <f>IF(E1720&lt;&gt;0, ((D1720-E1720)/E1720)*100, 0)</f>
        <v>0</v>
      </c>
    </row>
    <row r="1721" spans="1:7" x14ac:dyDescent="0.2">
      <c r="A1721" s="27" t="s">
        <v>318</v>
      </c>
      <c r="B1721" s="27" t="s">
        <v>319</v>
      </c>
      <c r="C1721" s="27" t="s">
        <v>415</v>
      </c>
      <c r="D1721" s="55">
        <v>0</v>
      </c>
      <c r="E1721" s="55">
        <v>0</v>
      </c>
      <c r="F1721" s="55">
        <f>D1721-E1721</f>
        <v>0</v>
      </c>
      <c r="G1721" s="55">
        <f>IF(E1721&lt;&gt;0, ((D1721-E1721)/E1721)*100, 0)</f>
        <v>0</v>
      </c>
    </row>
    <row r="1722" spans="1:7" x14ac:dyDescent="0.2">
      <c r="A1722" s="27" t="s">
        <v>318</v>
      </c>
      <c r="B1722" s="27" t="s">
        <v>319</v>
      </c>
      <c r="C1722" s="27" t="s">
        <v>416</v>
      </c>
      <c r="D1722" s="55">
        <v>0</v>
      </c>
      <c r="E1722" s="55">
        <v>0</v>
      </c>
      <c r="F1722" s="55">
        <f>D1722-E1722</f>
        <v>0</v>
      </c>
      <c r="G1722" s="55">
        <f>IF(E1722&lt;&gt;0, ((D1722-E1722)/E1722)*100, 0)</f>
        <v>0</v>
      </c>
    </row>
    <row r="1723" spans="1:7" x14ac:dyDescent="0.2">
      <c r="A1723" s="27" t="s">
        <v>318</v>
      </c>
      <c r="B1723" s="27" t="s">
        <v>319</v>
      </c>
      <c r="C1723" s="27" t="s">
        <v>417</v>
      </c>
      <c r="D1723" s="55">
        <v>0</v>
      </c>
      <c r="E1723" s="55">
        <v>0</v>
      </c>
      <c r="F1723" s="55">
        <f>D1723-E1723</f>
        <v>0</v>
      </c>
      <c r="G1723" s="55">
        <f>IF(E1723&lt;&gt;0, ((D1723-E1723)/E1723)*100, 0)</f>
        <v>0</v>
      </c>
    </row>
    <row r="1724" spans="1:7" x14ac:dyDescent="0.2">
      <c r="A1724" s="27" t="s">
        <v>318</v>
      </c>
      <c r="B1724" s="27" t="s">
        <v>319</v>
      </c>
      <c r="C1724" s="27" t="s">
        <v>418</v>
      </c>
      <c r="D1724" s="55">
        <v>0</v>
      </c>
      <c r="E1724" s="55">
        <v>0</v>
      </c>
      <c r="F1724" s="55">
        <f>D1724-E1724</f>
        <v>0</v>
      </c>
      <c r="G1724" s="55">
        <f>IF(E1724&lt;&gt;0, ((D1724-E1724)/E1724)*100, 0)</f>
        <v>0</v>
      </c>
    </row>
    <row r="1725" spans="1:7" x14ac:dyDescent="0.2">
      <c r="A1725" s="27" t="s">
        <v>318</v>
      </c>
      <c r="B1725" s="27" t="s">
        <v>319</v>
      </c>
      <c r="C1725" s="27" t="s">
        <v>419</v>
      </c>
      <c r="D1725" s="55">
        <v>0</v>
      </c>
      <c r="E1725" s="55">
        <v>0</v>
      </c>
      <c r="F1725" s="55">
        <f>D1725-E1725</f>
        <v>0</v>
      </c>
      <c r="G1725" s="55">
        <f>IF(E1725&lt;&gt;0, ((D1725-E1725)/E1725)*100, 0)</f>
        <v>0</v>
      </c>
    </row>
    <row r="1726" spans="1:7" x14ac:dyDescent="0.2">
      <c r="A1726" s="27" t="s">
        <v>318</v>
      </c>
      <c r="B1726" s="27" t="s">
        <v>319</v>
      </c>
      <c r="C1726" s="27" t="s">
        <v>420</v>
      </c>
      <c r="D1726" s="55">
        <v>0</v>
      </c>
      <c r="E1726" s="55">
        <v>0</v>
      </c>
      <c r="F1726" s="55">
        <f>D1726-E1726</f>
        <v>0</v>
      </c>
      <c r="G1726" s="55">
        <f>IF(E1726&lt;&gt;0, ((D1726-E1726)/E1726)*100, 0)</f>
        <v>0</v>
      </c>
    </row>
    <row r="1727" spans="1:7" x14ac:dyDescent="0.2">
      <c r="A1727" s="27" t="s">
        <v>318</v>
      </c>
      <c r="B1727" s="27" t="s">
        <v>319</v>
      </c>
      <c r="C1727" s="27" t="s">
        <v>421</v>
      </c>
      <c r="D1727" s="55">
        <v>0</v>
      </c>
      <c r="E1727" s="55">
        <v>0</v>
      </c>
      <c r="F1727" s="55">
        <f>D1727-E1727</f>
        <v>0</v>
      </c>
      <c r="G1727" s="55">
        <f>IF(E1727&lt;&gt;0, ((D1727-E1727)/E1727)*100, 0)</f>
        <v>0</v>
      </c>
    </row>
    <row r="1728" spans="1:7" customFormat="1" ht="15" x14ac:dyDescent="0.25">
      <c r="D1728" s="47"/>
      <c r="E1728" s="47"/>
      <c r="F1728" s="47"/>
      <c r="G1728" s="47"/>
    </row>
    <row r="1729" spans="1:7" s="29" customFormat="1" ht="12.75" thickBot="1" x14ac:dyDescent="0.25">
      <c r="A1729" s="28" t="s">
        <v>3</v>
      </c>
      <c r="B1729" s="28" t="s">
        <v>3</v>
      </c>
      <c r="C1729" s="28" t="s">
        <v>422</v>
      </c>
      <c r="D1729" s="54">
        <f>SUBTOTAL(9, D1716:D1728)</f>
        <v>0</v>
      </c>
      <c r="E1729" s="54">
        <f>SUBTOTAL(9, E1716:E1728)</f>
        <v>0</v>
      </c>
      <c r="F1729" s="54">
        <f>SUBTOTAL(9, F1716:F1728)</f>
        <v>0</v>
      </c>
      <c r="G1729" s="54">
        <f>IF(E1729&lt;&gt;0, ((D1729-E1729)/E1729)*100, 0)</f>
        <v>0</v>
      </c>
    </row>
    <row r="1730" spans="1:7" customFormat="1" ht="15.75" thickTop="1" x14ac:dyDescent="0.25">
      <c r="D1730" s="48"/>
      <c r="E1730" s="48"/>
      <c r="F1730" s="48"/>
      <c r="G1730" s="48"/>
    </row>
    <row r="1731" spans="1:7" x14ac:dyDescent="0.2">
      <c r="A1731" s="27" t="s">
        <v>320</v>
      </c>
      <c r="B1731" s="27" t="s">
        <v>321</v>
      </c>
      <c r="C1731" s="27" t="s">
        <v>410</v>
      </c>
      <c r="D1731" s="55">
        <v>0</v>
      </c>
      <c r="E1731" s="55">
        <v>0</v>
      </c>
      <c r="F1731" s="55">
        <f>D1731-E1731</f>
        <v>0</v>
      </c>
      <c r="G1731" s="55">
        <f>IF(E1731&lt;&gt;0, ((D1731-E1731)/E1731)*100, 0)</f>
        <v>0</v>
      </c>
    </row>
    <row r="1732" spans="1:7" x14ac:dyDescent="0.2">
      <c r="A1732" s="27" t="s">
        <v>320</v>
      </c>
      <c r="B1732" s="27" t="s">
        <v>321</v>
      </c>
      <c r="C1732" s="27" t="s">
        <v>411</v>
      </c>
      <c r="D1732" s="55">
        <v>0</v>
      </c>
      <c r="E1732" s="55">
        <v>0</v>
      </c>
      <c r="F1732" s="55">
        <f>D1732-E1732</f>
        <v>0</v>
      </c>
      <c r="G1732" s="55">
        <f>IF(E1732&lt;&gt;0, ((D1732-E1732)/E1732)*100, 0)</f>
        <v>0</v>
      </c>
    </row>
    <row r="1733" spans="1:7" x14ac:dyDescent="0.2">
      <c r="A1733" s="27" t="s">
        <v>320</v>
      </c>
      <c r="B1733" s="27" t="s">
        <v>321</v>
      </c>
      <c r="C1733" s="27" t="s">
        <v>412</v>
      </c>
      <c r="D1733" s="55">
        <v>0</v>
      </c>
      <c r="E1733" s="55">
        <v>0</v>
      </c>
      <c r="F1733" s="55">
        <f>D1733-E1733</f>
        <v>0</v>
      </c>
      <c r="G1733" s="55">
        <f>IF(E1733&lt;&gt;0, ((D1733-E1733)/E1733)*100, 0)</f>
        <v>0</v>
      </c>
    </row>
    <row r="1734" spans="1:7" x14ac:dyDescent="0.2">
      <c r="A1734" s="27" t="s">
        <v>320</v>
      </c>
      <c r="B1734" s="27" t="s">
        <v>321</v>
      </c>
      <c r="C1734" s="27" t="s">
        <v>413</v>
      </c>
      <c r="D1734" s="55">
        <v>0</v>
      </c>
      <c r="E1734" s="55">
        <v>0</v>
      </c>
      <c r="F1734" s="55">
        <f>D1734-E1734</f>
        <v>0</v>
      </c>
      <c r="G1734" s="55">
        <f>IF(E1734&lt;&gt;0, ((D1734-E1734)/E1734)*100, 0)</f>
        <v>0</v>
      </c>
    </row>
    <row r="1735" spans="1:7" x14ac:dyDescent="0.2">
      <c r="A1735" s="27" t="s">
        <v>320</v>
      </c>
      <c r="B1735" s="27" t="s">
        <v>321</v>
      </c>
      <c r="C1735" s="27" t="s">
        <v>414</v>
      </c>
      <c r="D1735" s="55">
        <v>0</v>
      </c>
      <c r="E1735" s="55">
        <v>0</v>
      </c>
      <c r="F1735" s="55">
        <f>D1735-E1735</f>
        <v>0</v>
      </c>
      <c r="G1735" s="55">
        <f>IF(E1735&lt;&gt;0, ((D1735-E1735)/E1735)*100, 0)</f>
        <v>0</v>
      </c>
    </row>
    <row r="1736" spans="1:7" x14ac:dyDescent="0.2">
      <c r="A1736" s="27" t="s">
        <v>320</v>
      </c>
      <c r="B1736" s="27" t="s">
        <v>321</v>
      </c>
      <c r="C1736" s="27" t="s">
        <v>415</v>
      </c>
      <c r="D1736" s="55">
        <v>0</v>
      </c>
      <c r="E1736" s="55">
        <v>0</v>
      </c>
      <c r="F1736" s="55">
        <f>D1736-E1736</f>
        <v>0</v>
      </c>
      <c r="G1736" s="55">
        <f>IF(E1736&lt;&gt;0, ((D1736-E1736)/E1736)*100, 0)</f>
        <v>0</v>
      </c>
    </row>
    <row r="1737" spans="1:7" x14ac:dyDescent="0.2">
      <c r="A1737" s="27" t="s">
        <v>320</v>
      </c>
      <c r="B1737" s="27" t="s">
        <v>321</v>
      </c>
      <c r="C1737" s="27" t="s">
        <v>416</v>
      </c>
      <c r="D1737" s="55">
        <v>0</v>
      </c>
      <c r="E1737" s="55">
        <v>0</v>
      </c>
      <c r="F1737" s="55">
        <f>D1737-E1737</f>
        <v>0</v>
      </c>
      <c r="G1737" s="55">
        <f>IF(E1737&lt;&gt;0, ((D1737-E1737)/E1737)*100, 0)</f>
        <v>0</v>
      </c>
    </row>
    <row r="1738" spans="1:7" x14ac:dyDescent="0.2">
      <c r="A1738" s="27" t="s">
        <v>320</v>
      </c>
      <c r="B1738" s="27" t="s">
        <v>321</v>
      </c>
      <c r="C1738" s="27" t="s">
        <v>417</v>
      </c>
      <c r="D1738" s="55">
        <v>0</v>
      </c>
      <c r="E1738" s="55">
        <v>0</v>
      </c>
      <c r="F1738" s="55">
        <f>D1738-E1738</f>
        <v>0</v>
      </c>
      <c r="G1738" s="55">
        <f>IF(E1738&lt;&gt;0, ((D1738-E1738)/E1738)*100, 0)</f>
        <v>0</v>
      </c>
    </row>
    <row r="1739" spans="1:7" x14ac:dyDescent="0.2">
      <c r="A1739" s="27" t="s">
        <v>320</v>
      </c>
      <c r="B1739" s="27" t="s">
        <v>321</v>
      </c>
      <c r="C1739" s="27" t="s">
        <v>418</v>
      </c>
      <c r="D1739" s="55">
        <v>0</v>
      </c>
      <c r="E1739" s="55">
        <v>0</v>
      </c>
      <c r="F1739" s="55">
        <f>D1739-E1739</f>
        <v>0</v>
      </c>
      <c r="G1739" s="55">
        <f>IF(E1739&lt;&gt;0, ((D1739-E1739)/E1739)*100, 0)</f>
        <v>0</v>
      </c>
    </row>
    <row r="1740" spans="1:7" x14ac:dyDescent="0.2">
      <c r="A1740" s="27" t="s">
        <v>320</v>
      </c>
      <c r="B1740" s="27" t="s">
        <v>321</v>
      </c>
      <c r="C1740" s="27" t="s">
        <v>419</v>
      </c>
      <c r="D1740" s="55">
        <v>0</v>
      </c>
      <c r="E1740" s="55">
        <v>0</v>
      </c>
      <c r="F1740" s="55">
        <f>D1740-E1740</f>
        <v>0</v>
      </c>
      <c r="G1740" s="55">
        <f>IF(E1740&lt;&gt;0, ((D1740-E1740)/E1740)*100, 0)</f>
        <v>0</v>
      </c>
    </row>
    <row r="1741" spans="1:7" x14ac:dyDescent="0.2">
      <c r="A1741" s="27" t="s">
        <v>320</v>
      </c>
      <c r="B1741" s="27" t="s">
        <v>321</v>
      </c>
      <c r="C1741" s="27" t="s">
        <v>420</v>
      </c>
      <c r="D1741" s="55">
        <v>0</v>
      </c>
      <c r="E1741" s="55">
        <v>0</v>
      </c>
      <c r="F1741" s="55">
        <f>D1741-E1741</f>
        <v>0</v>
      </c>
      <c r="G1741" s="55">
        <f>IF(E1741&lt;&gt;0, ((D1741-E1741)/E1741)*100, 0)</f>
        <v>0</v>
      </c>
    </row>
    <row r="1742" spans="1:7" x14ac:dyDescent="0.2">
      <c r="A1742" s="27" t="s">
        <v>320</v>
      </c>
      <c r="B1742" s="27" t="s">
        <v>321</v>
      </c>
      <c r="C1742" s="27" t="s">
        <v>421</v>
      </c>
      <c r="D1742" s="55">
        <v>0</v>
      </c>
      <c r="E1742" s="55">
        <v>0</v>
      </c>
      <c r="F1742" s="55">
        <f>D1742-E1742</f>
        <v>0</v>
      </c>
      <c r="G1742" s="55">
        <f>IF(E1742&lt;&gt;0, ((D1742-E1742)/E1742)*100, 0)</f>
        <v>0</v>
      </c>
    </row>
    <row r="1743" spans="1:7" customFormat="1" ht="15" x14ac:dyDescent="0.25">
      <c r="D1743" s="47"/>
      <c r="E1743" s="47"/>
      <c r="F1743" s="47"/>
      <c r="G1743" s="47"/>
    </row>
    <row r="1744" spans="1:7" s="29" customFormat="1" ht="12.75" thickBot="1" x14ac:dyDescent="0.25">
      <c r="A1744" s="28" t="s">
        <v>3</v>
      </c>
      <c r="B1744" s="28" t="s">
        <v>3</v>
      </c>
      <c r="C1744" s="28" t="s">
        <v>422</v>
      </c>
      <c r="D1744" s="54">
        <f>SUBTOTAL(9, D1731:D1743)</f>
        <v>0</v>
      </c>
      <c r="E1744" s="54">
        <f>SUBTOTAL(9, E1731:E1743)</f>
        <v>0</v>
      </c>
      <c r="F1744" s="54">
        <f>SUBTOTAL(9, F1731:F1743)</f>
        <v>0</v>
      </c>
      <c r="G1744" s="54">
        <f>IF(E1744&lt;&gt;0, ((D1744-E1744)/E1744)*100, 0)</f>
        <v>0</v>
      </c>
    </row>
    <row r="1745" spans="1:7" customFormat="1" ht="15.75" thickTop="1" x14ac:dyDescent="0.25">
      <c r="D1745" s="48"/>
      <c r="E1745" s="48"/>
      <c r="F1745" s="48"/>
      <c r="G1745" s="48"/>
    </row>
    <row r="1746" spans="1:7" x14ac:dyDescent="0.2">
      <c r="A1746" s="27" t="s">
        <v>322</v>
      </c>
      <c r="B1746" s="27" t="s">
        <v>111</v>
      </c>
      <c r="C1746" s="27" t="s">
        <v>410</v>
      </c>
      <c r="D1746" s="55">
        <v>0</v>
      </c>
      <c r="E1746" s="55">
        <v>0</v>
      </c>
      <c r="F1746" s="55">
        <f>D1746-E1746</f>
        <v>0</v>
      </c>
      <c r="G1746" s="55">
        <f>IF(E1746&lt;&gt;0, ((D1746-E1746)/E1746)*100, 0)</f>
        <v>0</v>
      </c>
    </row>
    <row r="1747" spans="1:7" x14ac:dyDescent="0.2">
      <c r="A1747" s="27" t="s">
        <v>322</v>
      </c>
      <c r="B1747" s="27" t="s">
        <v>111</v>
      </c>
      <c r="C1747" s="27" t="s">
        <v>411</v>
      </c>
      <c r="D1747" s="55">
        <v>0</v>
      </c>
      <c r="E1747" s="55">
        <v>0</v>
      </c>
      <c r="F1747" s="55">
        <f>D1747-E1747</f>
        <v>0</v>
      </c>
      <c r="G1747" s="55">
        <f>IF(E1747&lt;&gt;0, ((D1747-E1747)/E1747)*100, 0)</f>
        <v>0</v>
      </c>
    </row>
    <row r="1748" spans="1:7" x14ac:dyDescent="0.2">
      <c r="A1748" s="27" t="s">
        <v>322</v>
      </c>
      <c r="B1748" s="27" t="s">
        <v>111</v>
      </c>
      <c r="C1748" s="27" t="s">
        <v>412</v>
      </c>
      <c r="D1748" s="55">
        <v>1325</v>
      </c>
      <c r="E1748" s="55">
        <v>0</v>
      </c>
      <c r="F1748" s="55">
        <f>D1748-E1748</f>
        <v>1325</v>
      </c>
      <c r="G1748" s="55">
        <f>IF(E1748&lt;&gt;0, ((D1748-E1748)/E1748)*100, 0)</f>
        <v>0</v>
      </c>
    </row>
    <row r="1749" spans="1:7" x14ac:dyDescent="0.2">
      <c r="A1749" s="27" t="s">
        <v>322</v>
      </c>
      <c r="B1749" s="27" t="s">
        <v>111</v>
      </c>
      <c r="C1749" s="27" t="s">
        <v>413</v>
      </c>
      <c r="D1749" s="55">
        <v>0</v>
      </c>
      <c r="E1749" s="55">
        <v>0</v>
      </c>
      <c r="F1749" s="55">
        <f>D1749-E1749</f>
        <v>0</v>
      </c>
      <c r="G1749" s="55">
        <f>IF(E1749&lt;&gt;0, ((D1749-E1749)/E1749)*100, 0)</f>
        <v>0</v>
      </c>
    </row>
    <row r="1750" spans="1:7" x14ac:dyDescent="0.2">
      <c r="A1750" s="27" t="s">
        <v>322</v>
      </c>
      <c r="B1750" s="27" t="s">
        <v>111</v>
      </c>
      <c r="C1750" s="27" t="s">
        <v>414</v>
      </c>
      <c r="D1750" s="55">
        <v>0</v>
      </c>
      <c r="E1750" s="55">
        <v>0</v>
      </c>
      <c r="F1750" s="55">
        <f>D1750-E1750</f>
        <v>0</v>
      </c>
      <c r="G1750" s="55">
        <f>IF(E1750&lt;&gt;0, ((D1750-E1750)/E1750)*100, 0)</f>
        <v>0</v>
      </c>
    </row>
    <row r="1751" spans="1:7" x14ac:dyDescent="0.2">
      <c r="A1751" s="27" t="s">
        <v>322</v>
      </c>
      <c r="B1751" s="27" t="s">
        <v>111</v>
      </c>
      <c r="C1751" s="27" t="s">
        <v>415</v>
      </c>
      <c r="D1751" s="55">
        <v>0</v>
      </c>
      <c r="E1751" s="55">
        <v>0</v>
      </c>
      <c r="F1751" s="55">
        <f>D1751-E1751</f>
        <v>0</v>
      </c>
      <c r="G1751" s="55">
        <f>IF(E1751&lt;&gt;0, ((D1751-E1751)/E1751)*100, 0)</f>
        <v>0</v>
      </c>
    </row>
    <row r="1752" spans="1:7" x14ac:dyDescent="0.2">
      <c r="A1752" s="27" t="s">
        <v>322</v>
      </c>
      <c r="B1752" s="27" t="s">
        <v>111</v>
      </c>
      <c r="C1752" s="27" t="s">
        <v>416</v>
      </c>
      <c r="D1752" s="55">
        <v>0</v>
      </c>
      <c r="E1752" s="55">
        <v>0</v>
      </c>
      <c r="F1752" s="55">
        <f>D1752-E1752</f>
        <v>0</v>
      </c>
      <c r="G1752" s="55">
        <f>IF(E1752&lt;&gt;0, ((D1752-E1752)/E1752)*100, 0)</f>
        <v>0</v>
      </c>
    </row>
    <row r="1753" spans="1:7" x14ac:dyDescent="0.2">
      <c r="A1753" s="27" t="s">
        <v>322</v>
      </c>
      <c r="B1753" s="27" t="s">
        <v>111</v>
      </c>
      <c r="C1753" s="27" t="s">
        <v>417</v>
      </c>
      <c r="D1753" s="55">
        <v>0</v>
      </c>
      <c r="E1753" s="55">
        <v>0</v>
      </c>
      <c r="F1753" s="55">
        <f>D1753-E1753</f>
        <v>0</v>
      </c>
      <c r="G1753" s="55">
        <f>IF(E1753&lt;&gt;0, ((D1753-E1753)/E1753)*100, 0)</f>
        <v>0</v>
      </c>
    </row>
    <row r="1754" spans="1:7" x14ac:dyDescent="0.2">
      <c r="A1754" s="27" t="s">
        <v>322</v>
      </c>
      <c r="B1754" s="27" t="s">
        <v>111</v>
      </c>
      <c r="C1754" s="27" t="s">
        <v>418</v>
      </c>
      <c r="D1754" s="55">
        <v>0</v>
      </c>
      <c r="E1754" s="55">
        <v>0</v>
      </c>
      <c r="F1754" s="55">
        <f>D1754-E1754</f>
        <v>0</v>
      </c>
      <c r="G1754" s="55">
        <f>IF(E1754&lt;&gt;0, ((D1754-E1754)/E1754)*100, 0)</f>
        <v>0</v>
      </c>
    </row>
    <row r="1755" spans="1:7" x14ac:dyDescent="0.2">
      <c r="A1755" s="27" t="s">
        <v>322</v>
      </c>
      <c r="B1755" s="27" t="s">
        <v>111</v>
      </c>
      <c r="C1755" s="27" t="s">
        <v>419</v>
      </c>
      <c r="D1755" s="55">
        <v>0</v>
      </c>
      <c r="E1755" s="55">
        <v>0</v>
      </c>
      <c r="F1755" s="55">
        <f>D1755-E1755</f>
        <v>0</v>
      </c>
      <c r="G1755" s="55">
        <f>IF(E1755&lt;&gt;0, ((D1755-E1755)/E1755)*100, 0)</f>
        <v>0</v>
      </c>
    </row>
    <row r="1756" spans="1:7" x14ac:dyDescent="0.2">
      <c r="A1756" s="27" t="s">
        <v>322</v>
      </c>
      <c r="B1756" s="27" t="s">
        <v>111</v>
      </c>
      <c r="C1756" s="27" t="s">
        <v>420</v>
      </c>
      <c r="D1756" s="55">
        <v>0</v>
      </c>
      <c r="E1756" s="55">
        <v>0</v>
      </c>
      <c r="F1756" s="55">
        <f>D1756-E1756</f>
        <v>0</v>
      </c>
      <c r="G1756" s="55">
        <f>IF(E1756&lt;&gt;0, ((D1756-E1756)/E1756)*100, 0)</f>
        <v>0</v>
      </c>
    </row>
    <row r="1757" spans="1:7" x14ac:dyDescent="0.2">
      <c r="A1757" s="27" t="s">
        <v>322</v>
      </c>
      <c r="B1757" s="27" t="s">
        <v>111</v>
      </c>
      <c r="C1757" s="27" t="s">
        <v>421</v>
      </c>
      <c r="D1757" s="55">
        <v>0</v>
      </c>
      <c r="E1757" s="55">
        <v>0</v>
      </c>
      <c r="F1757" s="55">
        <f>D1757-E1757</f>
        <v>0</v>
      </c>
      <c r="G1757" s="55">
        <f>IF(E1757&lt;&gt;0, ((D1757-E1757)/E1757)*100, 0)</f>
        <v>0</v>
      </c>
    </row>
    <row r="1758" spans="1:7" customFormat="1" ht="15" x14ac:dyDescent="0.25">
      <c r="D1758" s="47"/>
      <c r="E1758" s="47"/>
      <c r="F1758" s="47"/>
      <c r="G1758" s="47"/>
    </row>
    <row r="1759" spans="1:7" s="29" customFormat="1" ht="12.75" thickBot="1" x14ac:dyDescent="0.25">
      <c r="A1759" s="28" t="s">
        <v>3</v>
      </c>
      <c r="B1759" s="28" t="s">
        <v>3</v>
      </c>
      <c r="C1759" s="28" t="s">
        <v>422</v>
      </c>
      <c r="D1759" s="54">
        <f>SUBTOTAL(9, D1746:D1758)</f>
        <v>1325</v>
      </c>
      <c r="E1759" s="54">
        <f>SUBTOTAL(9, E1746:E1758)</f>
        <v>0</v>
      </c>
      <c r="F1759" s="54">
        <f>SUBTOTAL(9, F1746:F1758)</f>
        <v>1325</v>
      </c>
      <c r="G1759" s="54">
        <f>IF(E1759&lt;&gt;0, ((D1759-E1759)/E1759)*100, 0)</f>
        <v>0</v>
      </c>
    </row>
    <row r="1760" spans="1:7" customFormat="1" ht="15.75" thickTop="1" x14ac:dyDescent="0.25">
      <c r="D1760" s="48"/>
      <c r="E1760" s="48"/>
      <c r="F1760" s="48"/>
      <c r="G1760" s="48"/>
    </row>
    <row r="1761" spans="1:7" x14ac:dyDescent="0.2">
      <c r="A1761" s="27" t="s">
        <v>323</v>
      </c>
      <c r="B1761" s="27" t="s">
        <v>324</v>
      </c>
      <c r="C1761" s="27" t="s">
        <v>410</v>
      </c>
      <c r="D1761" s="55">
        <v>0</v>
      </c>
      <c r="E1761" s="55">
        <v>0</v>
      </c>
      <c r="F1761" s="55">
        <f>D1761-E1761</f>
        <v>0</v>
      </c>
      <c r="G1761" s="55">
        <f>IF(E1761&lt;&gt;0, ((D1761-E1761)/E1761)*100, 0)</f>
        <v>0</v>
      </c>
    </row>
    <row r="1762" spans="1:7" x14ac:dyDescent="0.2">
      <c r="A1762" s="27" t="s">
        <v>323</v>
      </c>
      <c r="B1762" s="27" t="s">
        <v>324</v>
      </c>
      <c r="C1762" s="27" t="s">
        <v>411</v>
      </c>
      <c r="D1762" s="55">
        <v>0</v>
      </c>
      <c r="E1762" s="55">
        <v>0</v>
      </c>
      <c r="F1762" s="55">
        <f>D1762-E1762</f>
        <v>0</v>
      </c>
      <c r="G1762" s="55">
        <f>IF(E1762&lt;&gt;0, ((D1762-E1762)/E1762)*100, 0)</f>
        <v>0</v>
      </c>
    </row>
    <row r="1763" spans="1:7" x14ac:dyDescent="0.2">
      <c r="A1763" s="27" t="s">
        <v>323</v>
      </c>
      <c r="B1763" s="27" t="s">
        <v>324</v>
      </c>
      <c r="C1763" s="27" t="s">
        <v>412</v>
      </c>
      <c r="D1763" s="55">
        <v>0</v>
      </c>
      <c r="E1763" s="55">
        <v>0</v>
      </c>
      <c r="F1763" s="55">
        <f>D1763-E1763</f>
        <v>0</v>
      </c>
      <c r="G1763" s="55">
        <f>IF(E1763&lt;&gt;0, ((D1763-E1763)/E1763)*100, 0)</f>
        <v>0</v>
      </c>
    </row>
    <row r="1764" spans="1:7" x14ac:dyDescent="0.2">
      <c r="A1764" s="27" t="s">
        <v>323</v>
      </c>
      <c r="B1764" s="27" t="s">
        <v>324</v>
      </c>
      <c r="C1764" s="27" t="s">
        <v>413</v>
      </c>
      <c r="D1764" s="55">
        <v>0</v>
      </c>
      <c r="E1764" s="55">
        <v>0</v>
      </c>
      <c r="F1764" s="55">
        <f>D1764-E1764</f>
        <v>0</v>
      </c>
      <c r="G1764" s="55">
        <f>IF(E1764&lt;&gt;0, ((D1764-E1764)/E1764)*100, 0)</f>
        <v>0</v>
      </c>
    </row>
    <row r="1765" spans="1:7" x14ac:dyDescent="0.2">
      <c r="A1765" s="27" t="s">
        <v>323</v>
      </c>
      <c r="B1765" s="27" t="s">
        <v>324</v>
      </c>
      <c r="C1765" s="27" t="s">
        <v>414</v>
      </c>
      <c r="D1765" s="55">
        <v>0</v>
      </c>
      <c r="E1765" s="55">
        <v>0</v>
      </c>
      <c r="F1765" s="55">
        <f>D1765-E1765</f>
        <v>0</v>
      </c>
      <c r="G1765" s="55">
        <f>IF(E1765&lt;&gt;0, ((D1765-E1765)/E1765)*100, 0)</f>
        <v>0</v>
      </c>
    </row>
    <row r="1766" spans="1:7" x14ac:dyDescent="0.2">
      <c r="A1766" s="27" t="s">
        <v>323</v>
      </c>
      <c r="B1766" s="27" t="s">
        <v>324</v>
      </c>
      <c r="C1766" s="27" t="s">
        <v>415</v>
      </c>
      <c r="D1766" s="55">
        <v>0</v>
      </c>
      <c r="E1766" s="55">
        <v>0</v>
      </c>
      <c r="F1766" s="55">
        <f>D1766-E1766</f>
        <v>0</v>
      </c>
      <c r="G1766" s="55">
        <f>IF(E1766&lt;&gt;0, ((D1766-E1766)/E1766)*100, 0)</f>
        <v>0</v>
      </c>
    </row>
    <row r="1767" spans="1:7" x14ac:dyDescent="0.2">
      <c r="A1767" s="27" t="s">
        <v>323</v>
      </c>
      <c r="B1767" s="27" t="s">
        <v>324</v>
      </c>
      <c r="C1767" s="27" t="s">
        <v>416</v>
      </c>
      <c r="D1767" s="55">
        <v>0</v>
      </c>
      <c r="E1767" s="55">
        <v>0</v>
      </c>
      <c r="F1767" s="55">
        <f>D1767-E1767</f>
        <v>0</v>
      </c>
      <c r="G1767" s="55">
        <f>IF(E1767&lt;&gt;0, ((D1767-E1767)/E1767)*100, 0)</f>
        <v>0</v>
      </c>
    </row>
    <row r="1768" spans="1:7" x14ac:dyDescent="0.2">
      <c r="A1768" s="27" t="s">
        <v>323</v>
      </c>
      <c r="B1768" s="27" t="s">
        <v>324</v>
      </c>
      <c r="C1768" s="27" t="s">
        <v>417</v>
      </c>
      <c r="D1768" s="55">
        <v>0</v>
      </c>
      <c r="E1768" s="55">
        <v>0</v>
      </c>
      <c r="F1768" s="55">
        <f>D1768-E1768</f>
        <v>0</v>
      </c>
      <c r="G1768" s="55">
        <f>IF(E1768&lt;&gt;0, ((D1768-E1768)/E1768)*100, 0)</f>
        <v>0</v>
      </c>
    </row>
    <row r="1769" spans="1:7" x14ac:dyDescent="0.2">
      <c r="A1769" s="27" t="s">
        <v>323</v>
      </c>
      <c r="B1769" s="27" t="s">
        <v>324</v>
      </c>
      <c r="C1769" s="27" t="s">
        <v>418</v>
      </c>
      <c r="D1769" s="55">
        <v>0</v>
      </c>
      <c r="E1769" s="55">
        <v>0</v>
      </c>
      <c r="F1769" s="55">
        <f>D1769-E1769</f>
        <v>0</v>
      </c>
      <c r="G1769" s="55">
        <f>IF(E1769&lt;&gt;0, ((D1769-E1769)/E1769)*100, 0)</f>
        <v>0</v>
      </c>
    </row>
    <row r="1770" spans="1:7" x14ac:dyDescent="0.2">
      <c r="A1770" s="27" t="s">
        <v>323</v>
      </c>
      <c r="B1770" s="27" t="s">
        <v>324</v>
      </c>
      <c r="C1770" s="27" t="s">
        <v>419</v>
      </c>
      <c r="D1770" s="55">
        <v>0</v>
      </c>
      <c r="E1770" s="55">
        <v>0</v>
      </c>
      <c r="F1770" s="55">
        <f>D1770-E1770</f>
        <v>0</v>
      </c>
      <c r="G1770" s="55">
        <f>IF(E1770&lt;&gt;0, ((D1770-E1770)/E1770)*100, 0)</f>
        <v>0</v>
      </c>
    </row>
    <row r="1771" spans="1:7" x14ac:dyDescent="0.2">
      <c r="A1771" s="27" t="s">
        <v>323</v>
      </c>
      <c r="B1771" s="27" t="s">
        <v>324</v>
      </c>
      <c r="C1771" s="27" t="s">
        <v>420</v>
      </c>
      <c r="D1771" s="55">
        <v>0</v>
      </c>
      <c r="E1771" s="55">
        <v>0</v>
      </c>
      <c r="F1771" s="55">
        <f>D1771-E1771</f>
        <v>0</v>
      </c>
      <c r="G1771" s="55">
        <f>IF(E1771&lt;&gt;0, ((D1771-E1771)/E1771)*100, 0)</f>
        <v>0</v>
      </c>
    </row>
    <row r="1772" spans="1:7" x14ac:dyDescent="0.2">
      <c r="A1772" s="27" t="s">
        <v>323</v>
      </c>
      <c r="B1772" s="27" t="s">
        <v>324</v>
      </c>
      <c r="C1772" s="27" t="s">
        <v>421</v>
      </c>
      <c r="D1772" s="55">
        <v>0</v>
      </c>
      <c r="E1772" s="55">
        <v>0</v>
      </c>
      <c r="F1772" s="55">
        <f>D1772-E1772</f>
        <v>0</v>
      </c>
      <c r="G1772" s="55">
        <f>IF(E1772&lt;&gt;0, ((D1772-E1772)/E1772)*100, 0)</f>
        <v>0</v>
      </c>
    </row>
    <row r="1773" spans="1:7" customFormat="1" ht="15" x14ac:dyDescent="0.25">
      <c r="D1773" s="47"/>
      <c r="E1773" s="47"/>
      <c r="F1773" s="47"/>
      <c r="G1773" s="47"/>
    </row>
    <row r="1774" spans="1:7" s="29" customFormat="1" ht="12.75" thickBot="1" x14ac:dyDescent="0.25">
      <c r="A1774" s="28" t="s">
        <v>3</v>
      </c>
      <c r="B1774" s="28" t="s">
        <v>3</v>
      </c>
      <c r="C1774" s="28" t="s">
        <v>422</v>
      </c>
      <c r="D1774" s="54">
        <f>SUBTOTAL(9, D1761:D1773)</f>
        <v>0</v>
      </c>
      <c r="E1774" s="54">
        <f>SUBTOTAL(9, E1761:E1773)</f>
        <v>0</v>
      </c>
      <c r="F1774" s="54">
        <f>SUBTOTAL(9, F1761:F1773)</f>
        <v>0</v>
      </c>
      <c r="G1774" s="54">
        <f>IF(E1774&lt;&gt;0, ((D1774-E1774)/E1774)*100, 0)</f>
        <v>0</v>
      </c>
    </row>
    <row r="1775" spans="1:7" customFormat="1" ht="15.75" thickTop="1" x14ac:dyDescent="0.25">
      <c r="D1775" s="48"/>
      <c r="E1775" s="48"/>
      <c r="F1775" s="48"/>
      <c r="G1775" s="48"/>
    </row>
    <row r="1776" spans="1:7" x14ac:dyDescent="0.2">
      <c r="A1776" s="27" t="s">
        <v>325</v>
      </c>
      <c r="B1776" s="27" t="s">
        <v>112</v>
      </c>
      <c r="C1776" s="27" t="s">
        <v>410</v>
      </c>
      <c r="D1776" s="55">
        <v>0</v>
      </c>
      <c r="E1776" s="55">
        <v>0</v>
      </c>
      <c r="F1776" s="55">
        <f>D1776-E1776</f>
        <v>0</v>
      </c>
      <c r="G1776" s="55">
        <f>IF(E1776&lt;&gt;0, ((D1776-E1776)/E1776)*100, 0)</f>
        <v>0</v>
      </c>
    </row>
    <row r="1777" spans="1:7" x14ac:dyDescent="0.2">
      <c r="A1777" s="27" t="s">
        <v>325</v>
      </c>
      <c r="B1777" s="27" t="s">
        <v>112</v>
      </c>
      <c r="C1777" s="27" t="s">
        <v>411</v>
      </c>
      <c r="D1777" s="55">
        <v>0</v>
      </c>
      <c r="E1777" s="55">
        <v>0</v>
      </c>
      <c r="F1777" s="55">
        <f>D1777-E1777</f>
        <v>0</v>
      </c>
      <c r="G1777" s="55">
        <f>IF(E1777&lt;&gt;0, ((D1777-E1777)/E1777)*100, 0)</f>
        <v>0</v>
      </c>
    </row>
    <row r="1778" spans="1:7" x14ac:dyDescent="0.2">
      <c r="A1778" s="27" t="s">
        <v>325</v>
      </c>
      <c r="B1778" s="27" t="s">
        <v>112</v>
      </c>
      <c r="C1778" s="27" t="s">
        <v>412</v>
      </c>
      <c r="D1778" s="55">
        <v>274.56</v>
      </c>
      <c r="E1778" s="55">
        <v>0</v>
      </c>
      <c r="F1778" s="55">
        <f>D1778-E1778</f>
        <v>274.56</v>
      </c>
      <c r="G1778" s="55">
        <f>IF(E1778&lt;&gt;0, ((D1778-E1778)/E1778)*100, 0)</f>
        <v>0</v>
      </c>
    </row>
    <row r="1779" spans="1:7" x14ac:dyDescent="0.2">
      <c r="A1779" s="27" t="s">
        <v>325</v>
      </c>
      <c r="B1779" s="27" t="s">
        <v>112</v>
      </c>
      <c r="C1779" s="27" t="s">
        <v>413</v>
      </c>
      <c r="D1779" s="55">
        <v>0</v>
      </c>
      <c r="E1779" s="55">
        <v>0</v>
      </c>
      <c r="F1779" s="55">
        <f>D1779-E1779</f>
        <v>0</v>
      </c>
      <c r="G1779" s="55">
        <f>IF(E1779&lt;&gt;0, ((D1779-E1779)/E1779)*100, 0)</f>
        <v>0</v>
      </c>
    </row>
    <row r="1780" spans="1:7" x14ac:dyDescent="0.2">
      <c r="A1780" s="27" t="s">
        <v>325</v>
      </c>
      <c r="B1780" s="27" t="s">
        <v>112</v>
      </c>
      <c r="C1780" s="27" t="s">
        <v>414</v>
      </c>
      <c r="D1780" s="55">
        <v>0</v>
      </c>
      <c r="E1780" s="55">
        <v>0</v>
      </c>
      <c r="F1780" s="55">
        <f>D1780-E1780</f>
        <v>0</v>
      </c>
      <c r="G1780" s="55">
        <f>IF(E1780&lt;&gt;0, ((D1780-E1780)/E1780)*100, 0)</f>
        <v>0</v>
      </c>
    </row>
    <row r="1781" spans="1:7" x14ac:dyDescent="0.2">
      <c r="A1781" s="27" t="s">
        <v>325</v>
      </c>
      <c r="B1781" s="27" t="s">
        <v>112</v>
      </c>
      <c r="C1781" s="27" t="s">
        <v>415</v>
      </c>
      <c r="D1781" s="55">
        <v>0</v>
      </c>
      <c r="E1781" s="55">
        <v>0</v>
      </c>
      <c r="F1781" s="55">
        <f>D1781-E1781</f>
        <v>0</v>
      </c>
      <c r="G1781" s="55">
        <f>IF(E1781&lt;&gt;0, ((D1781-E1781)/E1781)*100, 0)</f>
        <v>0</v>
      </c>
    </row>
    <row r="1782" spans="1:7" x14ac:dyDescent="0.2">
      <c r="A1782" s="27" t="s">
        <v>325</v>
      </c>
      <c r="B1782" s="27" t="s">
        <v>112</v>
      </c>
      <c r="C1782" s="27" t="s">
        <v>416</v>
      </c>
      <c r="D1782" s="55">
        <v>0</v>
      </c>
      <c r="E1782" s="55">
        <v>0</v>
      </c>
      <c r="F1782" s="55">
        <f>D1782-E1782</f>
        <v>0</v>
      </c>
      <c r="G1782" s="55">
        <f>IF(E1782&lt;&gt;0, ((D1782-E1782)/E1782)*100, 0)</f>
        <v>0</v>
      </c>
    </row>
    <row r="1783" spans="1:7" x14ac:dyDescent="0.2">
      <c r="A1783" s="27" t="s">
        <v>325</v>
      </c>
      <c r="B1783" s="27" t="s">
        <v>112</v>
      </c>
      <c r="C1783" s="27" t="s">
        <v>417</v>
      </c>
      <c r="D1783" s="55">
        <v>0</v>
      </c>
      <c r="E1783" s="55">
        <v>0</v>
      </c>
      <c r="F1783" s="55">
        <f>D1783-E1783</f>
        <v>0</v>
      </c>
      <c r="G1783" s="55">
        <f>IF(E1783&lt;&gt;0, ((D1783-E1783)/E1783)*100, 0)</f>
        <v>0</v>
      </c>
    </row>
    <row r="1784" spans="1:7" x14ac:dyDescent="0.2">
      <c r="A1784" s="27" t="s">
        <v>325</v>
      </c>
      <c r="B1784" s="27" t="s">
        <v>112</v>
      </c>
      <c r="C1784" s="27" t="s">
        <v>418</v>
      </c>
      <c r="D1784" s="55">
        <v>0</v>
      </c>
      <c r="E1784" s="55">
        <v>0</v>
      </c>
      <c r="F1784" s="55">
        <f>D1784-E1784</f>
        <v>0</v>
      </c>
      <c r="G1784" s="55">
        <f>IF(E1784&lt;&gt;0, ((D1784-E1784)/E1784)*100, 0)</f>
        <v>0</v>
      </c>
    </row>
    <row r="1785" spans="1:7" x14ac:dyDescent="0.2">
      <c r="A1785" s="27" t="s">
        <v>325</v>
      </c>
      <c r="B1785" s="27" t="s">
        <v>112</v>
      </c>
      <c r="C1785" s="27" t="s">
        <v>419</v>
      </c>
      <c r="D1785" s="55">
        <v>0</v>
      </c>
      <c r="E1785" s="55">
        <v>0</v>
      </c>
      <c r="F1785" s="55">
        <f>D1785-E1785</f>
        <v>0</v>
      </c>
      <c r="G1785" s="55">
        <f>IF(E1785&lt;&gt;0, ((D1785-E1785)/E1785)*100, 0)</f>
        <v>0</v>
      </c>
    </row>
    <row r="1786" spans="1:7" x14ac:dyDescent="0.2">
      <c r="A1786" s="27" t="s">
        <v>325</v>
      </c>
      <c r="B1786" s="27" t="s">
        <v>112</v>
      </c>
      <c r="C1786" s="27" t="s">
        <v>420</v>
      </c>
      <c r="D1786" s="55">
        <v>0</v>
      </c>
      <c r="E1786" s="55">
        <v>0</v>
      </c>
      <c r="F1786" s="55">
        <f>D1786-E1786</f>
        <v>0</v>
      </c>
      <c r="G1786" s="55">
        <f>IF(E1786&lt;&gt;0, ((D1786-E1786)/E1786)*100, 0)</f>
        <v>0</v>
      </c>
    </row>
    <row r="1787" spans="1:7" x14ac:dyDescent="0.2">
      <c r="A1787" s="27" t="s">
        <v>325</v>
      </c>
      <c r="B1787" s="27" t="s">
        <v>112</v>
      </c>
      <c r="C1787" s="27" t="s">
        <v>421</v>
      </c>
      <c r="D1787" s="55">
        <v>0</v>
      </c>
      <c r="E1787" s="55">
        <v>0</v>
      </c>
      <c r="F1787" s="55">
        <f>D1787-E1787</f>
        <v>0</v>
      </c>
      <c r="G1787" s="55">
        <f>IF(E1787&lt;&gt;0, ((D1787-E1787)/E1787)*100, 0)</f>
        <v>0</v>
      </c>
    </row>
    <row r="1788" spans="1:7" customFormat="1" ht="15" x14ac:dyDescent="0.25">
      <c r="D1788" s="47"/>
      <c r="E1788" s="47"/>
      <c r="F1788" s="47"/>
      <c r="G1788" s="47"/>
    </row>
    <row r="1789" spans="1:7" s="29" customFormat="1" ht="12.75" thickBot="1" x14ac:dyDescent="0.25">
      <c r="A1789" s="28" t="s">
        <v>3</v>
      </c>
      <c r="B1789" s="28" t="s">
        <v>3</v>
      </c>
      <c r="C1789" s="28" t="s">
        <v>422</v>
      </c>
      <c r="D1789" s="54">
        <f>SUBTOTAL(9, D1776:D1788)</f>
        <v>274.56</v>
      </c>
      <c r="E1789" s="54">
        <f>SUBTOTAL(9, E1776:E1788)</f>
        <v>0</v>
      </c>
      <c r="F1789" s="54">
        <f>SUBTOTAL(9, F1776:F1788)</f>
        <v>274.56</v>
      </c>
      <c r="G1789" s="54">
        <f>IF(E1789&lt;&gt;0, ((D1789-E1789)/E1789)*100, 0)</f>
        <v>0</v>
      </c>
    </row>
    <row r="1790" spans="1:7" customFormat="1" ht="15.75" thickTop="1" x14ac:dyDescent="0.25">
      <c r="D1790" s="48"/>
      <c r="E1790" s="48"/>
      <c r="F1790" s="48"/>
      <c r="G1790" s="48"/>
    </row>
    <row r="1791" spans="1:7" x14ac:dyDescent="0.2">
      <c r="A1791" s="27" t="s">
        <v>326</v>
      </c>
      <c r="B1791" s="27" t="s">
        <v>113</v>
      </c>
      <c r="C1791" s="27" t="s">
        <v>410</v>
      </c>
      <c r="D1791" s="55">
        <v>0</v>
      </c>
      <c r="E1791" s="55">
        <v>0</v>
      </c>
      <c r="F1791" s="55">
        <f>D1791-E1791</f>
        <v>0</v>
      </c>
      <c r="G1791" s="55">
        <f>IF(E1791&lt;&gt;0, ((D1791-E1791)/E1791)*100, 0)</f>
        <v>0</v>
      </c>
    </row>
    <row r="1792" spans="1:7" x14ac:dyDescent="0.2">
      <c r="A1792" s="27" t="s">
        <v>326</v>
      </c>
      <c r="B1792" s="27" t="s">
        <v>113</v>
      </c>
      <c r="C1792" s="27" t="s">
        <v>411</v>
      </c>
      <c r="D1792" s="55">
        <v>0</v>
      </c>
      <c r="E1792" s="55">
        <v>0</v>
      </c>
      <c r="F1792" s="55">
        <f>D1792-E1792</f>
        <v>0</v>
      </c>
      <c r="G1792" s="55">
        <f>IF(E1792&lt;&gt;0, ((D1792-E1792)/E1792)*100, 0)</f>
        <v>0</v>
      </c>
    </row>
    <row r="1793" spans="1:7" x14ac:dyDescent="0.2">
      <c r="A1793" s="27" t="s">
        <v>326</v>
      </c>
      <c r="B1793" s="27" t="s">
        <v>113</v>
      </c>
      <c r="C1793" s="27" t="s">
        <v>412</v>
      </c>
      <c r="D1793" s="55">
        <v>1341.09</v>
      </c>
      <c r="E1793" s="55">
        <v>0</v>
      </c>
      <c r="F1793" s="55">
        <f>D1793-E1793</f>
        <v>1341.09</v>
      </c>
      <c r="G1793" s="55">
        <f>IF(E1793&lt;&gt;0, ((D1793-E1793)/E1793)*100, 0)</f>
        <v>0</v>
      </c>
    </row>
    <row r="1794" spans="1:7" x14ac:dyDescent="0.2">
      <c r="A1794" s="27" t="s">
        <v>326</v>
      </c>
      <c r="B1794" s="27" t="s">
        <v>113</v>
      </c>
      <c r="C1794" s="27" t="s">
        <v>413</v>
      </c>
      <c r="D1794" s="55">
        <v>0</v>
      </c>
      <c r="E1794" s="55">
        <v>0</v>
      </c>
      <c r="F1794" s="55">
        <f>D1794-E1794</f>
        <v>0</v>
      </c>
      <c r="G1794" s="55">
        <f>IF(E1794&lt;&gt;0, ((D1794-E1794)/E1794)*100, 0)</f>
        <v>0</v>
      </c>
    </row>
    <row r="1795" spans="1:7" x14ac:dyDescent="0.2">
      <c r="A1795" s="27" t="s">
        <v>326</v>
      </c>
      <c r="B1795" s="27" t="s">
        <v>113</v>
      </c>
      <c r="C1795" s="27" t="s">
        <v>414</v>
      </c>
      <c r="D1795" s="55">
        <v>0</v>
      </c>
      <c r="E1795" s="55">
        <v>0</v>
      </c>
      <c r="F1795" s="55">
        <f>D1795-E1795</f>
        <v>0</v>
      </c>
      <c r="G1795" s="55">
        <f>IF(E1795&lt;&gt;0, ((D1795-E1795)/E1795)*100, 0)</f>
        <v>0</v>
      </c>
    </row>
    <row r="1796" spans="1:7" x14ac:dyDescent="0.2">
      <c r="A1796" s="27" t="s">
        <v>326</v>
      </c>
      <c r="B1796" s="27" t="s">
        <v>113</v>
      </c>
      <c r="C1796" s="27" t="s">
        <v>415</v>
      </c>
      <c r="D1796" s="55">
        <v>0</v>
      </c>
      <c r="E1796" s="55">
        <v>0</v>
      </c>
      <c r="F1796" s="55">
        <f>D1796-E1796</f>
        <v>0</v>
      </c>
      <c r="G1796" s="55">
        <f>IF(E1796&lt;&gt;0, ((D1796-E1796)/E1796)*100, 0)</f>
        <v>0</v>
      </c>
    </row>
    <row r="1797" spans="1:7" x14ac:dyDescent="0.2">
      <c r="A1797" s="27" t="s">
        <v>326</v>
      </c>
      <c r="B1797" s="27" t="s">
        <v>113</v>
      </c>
      <c r="C1797" s="27" t="s">
        <v>416</v>
      </c>
      <c r="D1797" s="55">
        <v>0</v>
      </c>
      <c r="E1797" s="55">
        <v>0</v>
      </c>
      <c r="F1797" s="55">
        <f>D1797-E1797</f>
        <v>0</v>
      </c>
      <c r="G1797" s="55">
        <f>IF(E1797&lt;&gt;0, ((D1797-E1797)/E1797)*100, 0)</f>
        <v>0</v>
      </c>
    </row>
    <row r="1798" spans="1:7" x14ac:dyDescent="0.2">
      <c r="A1798" s="27" t="s">
        <v>326</v>
      </c>
      <c r="B1798" s="27" t="s">
        <v>113</v>
      </c>
      <c r="C1798" s="27" t="s">
        <v>417</v>
      </c>
      <c r="D1798" s="55">
        <v>0</v>
      </c>
      <c r="E1798" s="55">
        <v>0</v>
      </c>
      <c r="F1798" s="55">
        <f>D1798-E1798</f>
        <v>0</v>
      </c>
      <c r="G1798" s="55">
        <f>IF(E1798&lt;&gt;0, ((D1798-E1798)/E1798)*100, 0)</f>
        <v>0</v>
      </c>
    </row>
    <row r="1799" spans="1:7" x14ac:dyDescent="0.2">
      <c r="A1799" s="27" t="s">
        <v>326</v>
      </c>
      <c r="B1799" s="27" t="s">
        <v>113</v>
      </c>
      <c r="C1799" s="27" t="s">
        <v>418</v>
      </c>
      <c r="D1799" s="55">
        <v>0</v>
      </c>
      <c r="E1799" s="55">
        <v>0</v>
      </c>
      <c r="F1799" s="55">
        <f>D1799-E1799</f>
        <v>0</v>
      </c>
      <c r="G1799" s="55">
        <f>IF(E1799&lt;&gt;0, ((D1799-E1799)/E1799)*100, 0)</f>
        <v>0</v>
      </c>
    </row>
    <row r="1800" spans="1:7" x14ac:dyDescent="0.2">
      <c r="A1800" s="27" t="s">
        <v>326</v>
      </c>
      <c r="B1800" s="27" t="s">
        <v>113</v>
      </c>
      <c r="C1800" s="27" t="s">
        <v>419</v>
      </c>
      <c r="D1800" s="55">
        <v>0</v>
      </c>
      <c r="E1800" s="55">
        <v>0</v>
      </c>
      <c r="F1800" s="55">
        <f>D1800-E1800</f>
        <v>0</v>
      </c>
      <c r="G1800" s="55">
        <f>IF(E1800&lt;&gt;0, ((D1800-E1800)/E1800)*100, 0)</f>
        <v>0</v>
      </c>
    </row>
    <row r="1801" spans="1:7" x14ac:dyDescent="0.2">
      <c r="A1801" s="27" t="s">
        <v>326</v>
      </c>
      <c r="B1801" s="27" t="s">
        <v>113</v>
      </c>
      <c r="C1801" s="27" t="s">
        <v>420</v>
      </c>
      <c r="D1801" s="55">
        <v>0</v>
      </c>
      <c r="E1801" s="55">
        <v>0</v>
      </c>
      <c r="F1801" s="55">
        <f>D1801-E1801</f>
        <v>0</v>
      </c>
      <c r="G1801" s="55">
        <f>IF(E1801&lt;&gt;0, ((D1801-E1801)/E1801)*100, 0)</f>
        <v>0</v>
      </c>
    </row>
    <row r="1802" spans="1:7" x14ac:dyDescent="0.2">
      <c r="A1802" s="27" t="s">
        <v>326</v>
      </c>
      <c r="B1802" s="27" t="s">
        <v>113</v>
      </c>
      <c r="C1802" s="27" t="s">
        <v>421</v>
      </c>
      <c r="D1802" s="55">
        <v>0</v>
      </c>
      <c r="E1802" s="55">
        <v>0</v>
      </c>
      <c r="F1802" s="55">
        <f>D1802-E1802</f>
        <v>0</v>
      </c>
      <c r="G1802" s="55">
        <f>IF(E1802&lt;&gt;0, ((D1802-E1802)/E1802)*100, 0)</f>
        <v>0</v>
      </c>
    </row>
    <row r="1803" spans="1:7" customFormat="1" ht="15" x14ac:dyDescent="0.25">
      <c r="D1803" s="47"/>
      <c r="E1803" s="47"/>
      <c r="F1803" s="47"/>
      <c r="G1803" s="47"/>
    </row>
    <row r="1804" spans="1:7" s="29" customFormat="1" ht="12.75" thickBot="1" x14ac:dyDescent="0.25">
      <c r="A1804" s="28" t="s">
        <v>3</v>
      </c>
      <c r="B1804" s="28" t="s">
        <v>3</v>
      </c>
      <c r="C1804" s="28" t="s">
        <v>422</v>
      </c>
      <c r="D1804" s="54">
        <f>SUBTOTAL(9, D1791:D1803)</f>
        <v>1341.09</v>
      </c>
      <c r="E1804" s="54">
        <f>SUBTOTAL(9, E1791:E1803)</f>
        <v>0</v>
      </c>
      <c r="F1804" s="54">
        <f>SUBTOTAL(9, F1791:F1803)</f>
        <v>1341.09</v>
      </c>
      <c r="G1804" s="54">
        <f>IF(E1804&lt;&gt;0, ((D1804-E1804)/E1804)*100, 0)</f>
        <v>0</v>
      </c>
    </row>
    <row r="1805" spans="1:7" customFormat="1" ht="15.75" thickTop="1" x14ac:dyDescent="0.25">
      <c r="D1805" s="48"/>
      <c r="E1805" s="48"/>
      <c r="F1805" s="48"/>
      <c r="G1805" s="48"/>
    </row>
    <row r="1806" spans="1:7" x14ac:dyDescent="0.2">
      <c r="A1806" s="27" t="s">
        <v>327</v>
      </c>
      <c r="B1806" s="27" t="s">
        <v>114</v>
      </c>
      <c r="C1806" s="27" t="s">
        <v>410</v>
      </c>
      <c r="D1806" s="55">
        <v>0</v>
      </c>
      <c r="E1806" s="55">
        <v>0</v>
      </c>
      <c r="F1806" s="55">
        <f>D1806-E1806</f>
        <v>0</v>
      </c>
      <c r="G1806" s="55">
        <f>IF(E1806&lt;&gt;0, ((D1806-E1806)/E1806)*100, 0)</f>
        <v>0</v>
      </c>
    </row>
    <row r="1807" spans="1:7" x14ac:dyDescent="0.2">
      <c r="A1807" s="27" t="s">
        <v>327</v>
      </c>
      <c r="B1807" s="27" t="s">
        <v>114</v>
      </c>
      <c r="C1807" s="27" t="s">
        <v>411</v>
      </c>
      <c r="D1807" s="55">
        <v>0</v>
      </c>
      <c r="E1807" s="55">
        <v>0</v>
      </c>
      <c r="F1807" s="55">
        <f>D1807-E1807</f>
        <v>0</v>
      </c>
      <c r="G1807" s="55">
        <f>IF(E1807&lt;&gt;0, ((D1807-E1807)/E1807)*100, 0)</f>
        <v>0</v>
      </c>
    </row>
    <row r="1808" spans="1:7" x14ac:dyDescent="0.2">
      <c r="A1808" s="27" t="s">
        <v>327</v>
      </c>
      <c r="B1808" s="27" t="s">
        <v>114</v>
      </c>
      <c r="C1808" s="27" t="s">
        <v>412</v>
      </c>
      <c r="D1808" s="55">
        <v>18</v>
      </c>
      <c r="E1808" s="55">
        <v>0</v>
      </c>
      <c r="F1808" s="55">
        <f>D1808-E1808</f>
        <v>18</v>
      </c>
      <c r="G1808" s="55">
        <f>IF(E1808&lt;&gt;0, ((D1808-E1808)/E1808)*100, 0)</f>
        <v>0</v>
      </c>
    </row>
    <row r="1809" spans="1:7" x14ac:dyDescent="0.2">
      <c r="A1809" s="27" t="s">
        <v>327</v>
      </c>
      <c r="B1809" s="27" t="s">
        <v>114</v>
      </c>
      <c r="C1809" s="27" t="s">
        <v>413</v>
      </c>
      <c r="D1809" s="55">
        <v>0</v>
      </c>
      <c r="E1809" s="55">
        <v>0</v>
      </c>
      <c r="F1809" s="55">
        <f>D1809-E1809</f>
        <v>0</v>
      </c>
      <c r="G1809" s="55">
        <f>IF(E1809&lt;&gt;0, ((D1809-E1809)/E1809)*100, 0)</f>
        <v>0</v>
      </c>
    </row>
    <row r="1810" spans="1:7" x14ac:dyDescent="0.2">
      <c r="A1810" s="27" t="s">
        <v>327</v>
      </c>
      <c r="B1810" s="27" t="s">
        <v>114</v>
      </c>
      <c r="C1810" s="27" t="s">
        <v>414</v>
      </c>
      <c r="D1810" s="55">
        <v>0</v>
      </c>
      <c r="E1810" s="55">
        <v>0</v>
      </c>
      <c r="F1810" s="55">
        <f>D1810-E1810</f>
        <v>0</v>
      </c>
      <c r="G1810" s="55">
        <f>IF(E1810&lt;&gt;0, ((D1810-E1810)/E1810)*100, 0)</f>
        <v>0</v>
      </c>
    </row>
    <row r="1811" spans="1:7" x14ac:dyDescent="0.2">
      <c r="A1811" s="27" t="s">
        <v>327</v>
      </c>
      <c r="B1811" s="27" t="s">
        <v>114</v>
      </c>
      <c r="C1811" s="27" t="s">
        <v>415</v>
      </c>
      <c r="D1811" s="55">
        <v>0</v>
      </c>
      <c r="E1811" s="55">
        <v>0</v>
      </c>
      <c r="F1811" s="55">
        <f>D1811-E1811</f>
        <v>0</v>
      </c>
      <c r="G1811" s="55">
        <f>IF(E1811&lt;&gt;0, ((D1811-E1811)/E1811)*100, 0)</f>
        <v>0</v>
      </c>
    </row>
    <row r="1812" spans="1:7" x14ac:dyDescent="0.2">
      <c r="A1812" s="27" t="s">
        <v>327</v>
      </c>
      <c r="B1812" s="27" t="s">
        <v>114</v>
      </c>
      <c r="C1812" s="27" t="s">
        <v>416</v>
      </c>
      <c r="D1812" s="55">
        <v>0</v>
      </c>
      <c r="E1812" s="55">
        <v>0</v>
      </c>
      <c r="F1812" s="55">
        <f>D1812-E1812</f>
        <v>0</v>
      </c>
      <c r="G1812" s="55">
        <f>IF(E1812&lt;&gt;0, ((D1812-E1812)/E1812)*100, 0)</f>
        <v>0</v>
      </c>
    </row>
    <row r="1813" spans="1:7" x14ac:dyDescent="0.2">
      <c r="A1813" s="27" t="s">
        <v>327</v>
      </c>
      <c r="B1813" s="27" t="s">
        <v>114</v>
      </c>
      <c r="C1813" s="27" t="s">
        <v>417</v>
      </c>
      <c r="D1813" s="55">
        <v>0</v>
      </c>
      <c r="E1813" s="55">
        <v>0</v>
      </c>
      <c r="F1813" s="55">
        <f>D1813-E1813</f>
        <v>0</v>
      </c>
      <c r="G1813" s="55">
        <f>IF(E1813&lt;&gt;0, ((D1813-E1813)/E1813)*100, 0)</f>
        <v>0</v>
      </c>
    </row>
    <row r="1814" spans="1:7" x14ac:dyDescent="0.2">
      <c r="A1814" s="27" t="s">
        <v>327</v>
      </c>
      <c r="B1814" s="27" t="s">
        <v>114</v>
      </c>
      <c r="C1814" s="27" t="s">
        <v>418</v>
      </c>
      <c r="D1814" s="55">
        <v>0</v>
      </c>
      <c r="E1814" s="55">
        <v>0</v>
      </c>
      <c r="F1814" s="55">
        <f>D1814-E1814</f>
        <v>0</v>
      </c>
      <c r="G1814" s="55">
        <f>IF(E1814&lt;&gt;0, ((D1814-E1814)/E1814)*100, 0)</f>
        <v>0</v>
      </c>
    </row>
    <row r="1815" spans="1:7" x14ac:dyDescent="0.2">
      <c r="A1815" s="27" t="s">
        <v>327</v>
      </c>
      <c r="B1815" s="27" t="s">
        <v>114</v>
      </c>
      <c r="C1815" s="27" t="s">
        <v>419</v>
      </c>
      <c r="D1815" s="55">
        <v>0</v>
      </c>
      <c r="E1815" s="55">
        <v>0</v>
      </c>
      <c r="F1815" s="55">
        <f>D1815-E1815</f>
        <v>0</v>
      </c>
      <c r="G1815" s="55">
        <f>IF(E1815&lt;&gt;0, ((D1815-E1815)/E1815)*100, 0)</f>
        <v>0</v>
      </c>
    </row>
    <row r="1816" spans="1:7" x14ac:dyDescent="0.2">
      <c r="A1816" s="27" t="s">
        <v>327</v>
      </c>
      <c r="B1816" s="27" t="s">
        <v>114</v>
      </c>
      <c r="C1816" s="27" t="s">
        <v>420</v>
      </c>
      <c r="D1816" s="55">
        <v>0</v>
      </c>
      <c r="E1816" s="55">
        <v>0</v>
      </c>
      <c r="F1816" s="55">
        <f>D1816-E1816</f>
        <v>0</v>
      </c>
      <c r="G1816" s="55">
        <f>IF(E1816&lt;&gt;0, ((D1816-E1816)/E1816)*100, 0)</f>
        <v>0</v>
      </c>
    </row>
    <row r="1817" spans="1:7" x14ac:dyDescent="0.2">
      <c r="A1817" s="27" t="s">
        <v>327</v>
      </c>
      <c r="B1817" s="27" t="s">
        <v>114</v>
      </c>
      <c r="C1817" s="27" t="s">
        <v>421</v>
      </c>
      <c r="D1817" s="55">
        <v>0</v>
      </c>
      <c r="E1817" s="55">
        <v>0</v>
      </c>
      <c r="F1817" s="55">
        <f>D1817-E1817</f>
        <v>0</v>
      </c>
      <c r="G1817" s="55">
        <f>IF(E1817&lt;&gt;0, ((D1817-E1817)/E1817)*100, 0)</f>
        <v>0</v>
      </c>
    </row>
    <row r="1818" spans="1:7" customFormat="1" ht="15" x14ac:dyDescent="0.25">
      <c r="D1818" s="47"/>
      <c r="E1818" s="47"/>
      <c r="F1818" s="47"/>
      <c r="G1818" s="47"/>
    </row>
    <row r="1819" spans="1:7" s="29" customFormat="1" ht="12.75" thickBot="1" x14ac:dyDescent="0.25">
      <c r="A1819" s="28" t="s">
        <v>3</v>
      </c>
      <c r="B1819" s="28" t="s">
        <v>3</v>
      </c>
      <c r="C1819" s="28" t="s">
        <v>422</v>
      </c>
      <c r="D1819" s="54">
        <f>SUBTOTAL(9, D1806:D1818)</f>
        <v>18</v>
      </c>
      <c r="E1819" s="54">
        <f>SUBTOTAL(9, E1806:E1818)</f>
        <v>0</v>
      </c>
      <c r="F1819" s="54">
        <f>SUBTOTAL(9, F1806:F1818)</f>
        <v>18</v>
      </c>
      <c r="G1819" s="54">
        <f>IF(E1819&lt;&gt;0, ((D1819-E1819)/E1819)*100, 0)</f>
        <v>0</v>
      </c>
    </row>
    <row r="1820" spans="1:7" customFormat="1" ht="15.75" thickTop="1" x14ac:dyDescent="0.25">
      <c r="D1820" s="48"/>
      <c r="E1820" s="48"/>
      <c r="F1820" s="48"/>
      <c r="G1820" s="48"/>
    </row>
    <row r="1821" spans="1:7" x14ac:dyDescent="0.2">
      <c r="A1821" s="27" t="s">
        <v>328</v>
      </c>
      <c r="B1821" s="27" t="s">
        <v>329</v>
      </c>
      <c r="C1821" s="27" t="s">
        <v>410</v>
      </c>
      <c r="D1821" s="55">
        <v>0</v>
      </c>
      <c r="E1821" s="55">
        <v>0</v>
      </c>
      <c r="F1821" s="55">
        <f>D1821-E1821</f>
        <v>0</v>
      </c>
      <c r="G1821" s="55">
        <f>IF(E1821&lt;&gt;0, ((D1821-E1821)/E1821)*100, 0)</f>
        <v>0</v>
      </c>
    </row>
    <row r="1822" spans="1:7" x14ac:dyDescent="0.2">
      <c r="A1822" s="27" t="s">
        <v>328</v>
      </c>
      <c r="B1822" s="27" t="s">
        <v>329</v>
      </c>
      <c r="C1822" s="27" t="s">
        <v>411</v>
      </c>
      <c r="D1822" s="55">
        <v>0</v>
      </c>
      <c r="E1822" s="55">
        <v>0</v>
      </c>
      <c r="F1822" s="55">
        <f>D1822-E1822</f>
        <v>0</v>
      </c>
      <c r="G1822" s="55">
        <f>IF(E1822&lt;&gt;0, ((D1822-E1822)/E1822)*100, 0)</f>
        <v>0</v>
      </c>
    </row>
    <row r="1823" spans="1:7" x14ac:dyDescent="0.2">
      <c r="A1823" s="27" t="s">
        <v>328</v>
      </c>
      <c r="B1823" s="27" t="s">
        <v>329</v>
      </c>
      <c r="C1823" s="27" t="s">
        <v>412</v>
      </c>
      <c r="D1823" s="55">
        <v>0</v>
      </c>
      <c r="E1823" s="55">
        <v>0</v>
      </c>
      <c r="F1823" s="55">
        <f>D1823-E1823</f>
        <v>0</v>
      </c>
      <c r="G1823" s="55">
        <f>IF(E1823&lt;&gt;0, ((D1823-E1823)/E1823)*100, 0)</f>
        <v>0</v>
      </c>
    </row>
    <row r="1824" spans="1:7" x14ac:dyDescent="0.2">
      <c r="A1824" s="27" t="s">
        <v>328</v>
      </c>
      <c r="B1824" s="27" t="s">
        <v>329</v>
      </c>
      <c r="C1824" s="27" t="s">
        <v>413</v>
      </c>
      <c r="D1824" s="55">
        <v>0</v>
      </c>
      <c r="E1824" s="55">
        <v>0</v>
      </c>
      <c r="F1824" s="55">
        <f>D1824-E1824</f>
        <v>0</v>
      </c>
      <c r="G1824" s="55">
        <f>IF(E1824&lt;&gt;0, ((D1824-E1824)/E1824)*100, 0)</f>
        <v>0</v>
      </c>
    </row>
    <row r="1825" spans="1:7" x14ac:dyDescent="0.2">
      <c r="A1825" s="27" t="s">
        <v>328</v>
      </c>
      <c r="B1825" s="27" t="s">
        <v>329</v>
      </c>
      <c r="C1825" s="27" t="s">
        <v>414</v>
      </c>
      <c r="D1825" s="55">
        <v>0</v>
      </c>
      <c r="E1825" s="55">
        <v>0</v>
      </c>
      <c r="F1825" s="55">
        <f>D1825-E1825</f>
        <v>0</v>
      </c>
      <c r="G1825" s="55">
        <f>IF(E1825&lt;&gt;0, ((D1825-E1825)/E1825)*100, 0)</f>
        <v>0</v>
      </c>
    </row>
    <row r="1826" spans="1:7" x14ac:dyDescent="0.2">
      <c r="A1826" s="27" t="s">
        <v>328</v>
      </c>
      <c r="B1826" s="27" t="s">
        <v>329</v>
      </c>
      <c r="C1826" s="27" t="s">
        <v>415</v>
      </c>
      <c r="D1826" s="55">
        <v>0</v>
      </c>
      <c r="E1826" s="55">
        <v>0</v>
      </c>
      <c r="F1826" s="55">
        <f>D1826-E1826</f>
        <v>0</v>
      </c>
      <c r="G1826" s="55">
        <f>IF(E1826&lt;&gt;0, ((D1826-E1826)/E1826)*100, 0)</f>
        <v>0</v>
      </c>
    </row>
    <row r="1827" spans="1:7" x14ac:dyDescent="0.2">
      <c r="A1827" s="27" t="s">
        <v>328</v>
      </c>
      <c r="B1827" s="27" t="s">
        <v>329</v>
      </c>
      <c r="C1827" s="27" t="s">
        <v>416</v>
      </c>
      <c r="D1827" s="55">
        <v>0</v>
      </c>
      <c r="E1827" s="55">
        <v>0</v>
      </c>
      <c r="F1827" s="55">
        <f>D1827-E1827</f>
        <v>0</v>
      </c>
      <c r="G1827" s="55">
        <f>IF(E1827&lt;&gt;0, ((D1827-E1827)/E1827)*100, 0)</f>
        <v>0</v>
      </c>
    </row>
    <row r="1828" spans="1:7" x14ac:dyDescent="0.2">
      <c r="A1828" s="27" t="s">
        <v>328</v>
      </c>
      <c r="B1828" s="27" t="s">
        <v>329</v>
      </c>
      <c r="C1828" s="27" t="s">
        <v>417</v>
      </c>
      <c r="D1828" s="55">
        <v>0</v>
      </c>
      <c r="E1828" s="55">
        <v>0</v>
      </c>
      <c r="F1828" s="55">
        <f>D1828-E1828</f>
        <v>0</v>
      </c>
      <c r="G1828" s="55">
        <f>IF(E1828&lt;&gt;0, ((D1828-E1828)/E1828)*100, 0)</f>
        <v>0</v>
      </c>
    </row>
    <row r="1829" spans="1:7" x14ac:dyDescent="0.2">
      <c r="A1829" s="27" t="s">
        <v>328</v>
      </c>
      <c r="B1829" s="27" t="s">
        <v>329</v>
      </c>
      <c r="C1829" s="27" t="s">
        <v>418</v>
      </c>
      <c r="D1829" s="55">
        <v>0</v>
      </c>
      <c r="E1829" s="55">
        <v>0</v>
      </c>
      <c r="F1829" s="55">
        <f>D1829-E1829</f>
        <v>0</v>
      </c>
      <c r="G1829" s="55">
        <f>IF(E1829&lt;&gt;0, ((D1829-E1829)/E1829)*100, 0)</f>
        <v>0</v>
      </c>
    </row>
    <row r="1830" spans="1:7" x14ac:dyDescent="0.2">
      <c r="A1830" s="27" t="s">
        <v>328</v>
      </c>
      <c r="B1830" s="27" t="s">
        <v>329</v>
      </c>
      <c r="C1830" s="27" t="s">
        <v>419</v>
      </c>
      <c r="D1830" s="55">
        <v>0</v>
      </c>
      <c r="E1830" s="55">
        <v>0</v>
      </c>
      <c r="F1830" s="55">
        <f>D1830-E1830</f>
        <v>0</v>
      </c>
      <c r="G1830" s="55">
        <f>IF(E1830&lt;&gt;0, ((D1830-E1830)/E1830)*100, 0)</f>
        <v>0</v>
      </c>
    </row>
    <row r="1831" spans="1:7" x14ac:dyDescent="0.2">
      <c r="A1831" s="27" t="s">
        <v>328</v>
      </c>
      <c r="B1831" s="27" t="s">
        <v>329</v>
      </c>
      <c r="C1831" s="27" t="s">
        <v>420</v>
      </c>
      <c r="D1831" s="55">
        <v>0</v>
      </c>
      <c r="E1831" s="55">
        <v>0</v>
      </c>
      <c r="F1831" s="55">
        <f>D1831-E1831</f>
        <v>0</v>
      </c>
      <c r="G1831" s="55">
        <f>IF(E1831&lt;&gt;0, ((D1831-E1831)/E1831)*100, 0)</f>
        <v>0</v>
      </c>
    </row>
    <row r="1832" spans="1:7" x14ac:dyDescent="0.2">
      <c r="A1832" s="27" t="s">
        <v>328</v>
      </c>
      <c r="B1832" s="27" t="s">
        <v>329</v>
      </c>
      <c r="C1832" s="27" t="s">
        <v>421</v>
      </c>
      <c r="D1832" s="55">
        <v>0</v>
      </c>
      <c r="E1832" s="55">
        <v>0</v>
      </c>
      <c r="F1832" s="55">
        <f>D1832-E1832</f>
        <v>0</v>
      </c>
      <c r="G1832" s="55">
        <f>IF(E1832&lt;&gt;0, ((D1832-E1832)/E1832)*100, 0)</f>
        <v>0</v>
      </c>
    </row>
    <row r="1833" spans="1:7" customFormat="1" ht="15" x14ac:dyDescent="0.25">
      <c r="D1833" s="47"/>
      <c r="E1833" s="47"/>
      <c r="F1833" s="47"/>
      <c r="G1833" s="47"/>
    </row>
    <row r="1834" spans="1:7" s="29" customFormat="1" ht="12.75" thickBot="1" x14ac:dyDescent="0.25">
      <c r="A1834" s="28" t="s">
        <v>3</v>
      </c>
      <c r="B1834" s="28" t="s">
        <v>3</v>
      </c>
      <c r="C1834" s="28" t="s">
        <v>422</v>
      </c>
      <c r="D1834" s="54">
        <f>SUBTOTAL(9, D1821:D1833)</f>
        <v>0</v>
      </c>
      <c r="E1834" s="54">
        <f>SUBTOTAL(9, E1821:E1833)</f>
        <v>0</v>
      </c>
      <c r="F1834" s="54">
        <f>SUBTOTAL(9, F1821:F1833)</f>
        <v>0</v>
      </c>
      <c r="G1834" s="54">
        <f>IF(E1834&lt;&gt;0, ((D1834-E1834)/E1834)*100, 0)</f>
        <v>0</v>
      </c>
    </row>
    <row r="1835" spans="1:7" customFormat="1" ht="15.75" thickTop="1" x14ac:dyDescent="0.25">
      <c r="D1835" s="48"/>
      <c r="E1835" s="48"/>
      <c r="F1835" s="48"/>
      <c r="G1835" s="48"/>
    </row>
    <row r="1836" spans="1:7" x14ac:dyDescent="0.2">
      <c r="A1836" s="27" t="s">
        <v>330</v>
      </c>
      <c r="B1836" s="27" t="s">
        <v>331</v>
      </c>
      <c r="C1836" s="27" t="s">
        <v>410</v>
      </c>
      <c r="D1836" s="55">
        <v>0</v>
      </c>
      <c r="E1836" s="55">
        <v>0</v>
      </c>
      <c r="F1836" s="55">
        <f>D1836-E1836</f>
        <v>0</v>
      </c>
      <c r="G1836" s="55">
        <f>IF(E1836&lt;&gt;0, ((D1836-E1836)/E1836)*100, 0)</f>
        <v>0</v>
      </c>
    </row>
    <row r="1837" spans="1:7" x14ac:dyDescent="0.2">
      <c r="A1837" s="27" t="s">
        <v>330</v>
      </c>
      <c r="B1837" s="27" t="s">
        <v>331</v>
      </c>
      <c r="C1837" s="27" t="s">
        <v>411</v>
      </c>
      <c r="D1837" s="55">
        <v>0</v>
      </c>
      <c r="E1837" s="55">
        <v>0</v>
      </c>
      <c r="F1837" s="55">
        <f>D1837-E1837</f>
        <v>0</v>
      </c>
      <c r="G1837" s="55">
        <f>IF(E1837&lt;&gt;0, ((D1837-E1837)/E1837)*100, 0)</f>
        <v>0</v>
      </c>
    </row>
    <row r="1838" spans="1:7" x14ac:dyDescent="0.2">
      <c r="A1838" s="27" t="s">
        <v>330</v>
      </c>
      <c r="B1838" s="27" t="s">
        <v>331</v>
      </c>
      <c r="C1838" s="27" t="s">
        <v>412</v>
      </c>
      <c r="D1838" s="55">
        <v>0</v>
      </c>
      <c r="E1838" s="55">
        <v>0</v>
      </c>
      <c r="F1838" s="55">
        <f>D1838-E1838</f>
        <v>0</v>
      </c>
      <c r="G1838" s="55">
        <f>IF(E1838&lt;&gt;0, ((D1838-E1838)/E1838)*100, 0)</f>
        <v>0</v>
      </c>
    </row>
    <row r="1839" spans="1:7" x14ac:dyDescent="0.2">
      <c r="A1839" s="27" t="s">
        <v>330</v>
      </c>
      <c r="B1839" s="27" t="s">
        <v>331</v>
      </c>
      <c r="C1839" s="27" t="s">
        <v>413</v>
      </c>
      <c r="D1839" s="55">
        <v>0</v>
      </c>
      <c r="E1839" s="55">
        <v>0</v>
      </c>
      <c r="F1839" s="55">
        <f>D1839-E1839</f>
        <v>0</v>
      </c>
      <c r="G1839" s="55">
        <f>IF(E1839&lt;&gt;0, ((D1839-E1839)/E1839)*100, 0)</f>
        <v>0</v>
      </c>
    </row>
    <row r="1840" spans="1:7" x14ac:dyDescent="0.2">
      <c r="A1840" s="27" t="s">
        <v>330</v>
      </c>
      <c r="B1840" s="27" t="s">
        <v>331</v>
      </c>
      <c r="C1840" s="27" t="s">
        <v>414</v>
      </c>
      <c r="D1840" s="55">
        <v>0</v>
      </c>
      <c r="E1840" s="55">
        <v>0</v>
      </c>
      <c r="F1840" s="55">
        <f>D1840-E1840</f>
        <v>0</v>
      </c>
      <c r="G1840" s="55">
        <f>IF(E1840&lt;&gt;0, ((D1840-E1840)/E1840)*100, 0)</f>
        <v>0</v>
      </c>
    </row>
    <row r="1841" spans="1:7" x14ac:dyDescent="0.2">
      <c r="A1841" s="27" t="s">
        <v>330</v>
      </c>
      <c r="B1841" s="27" t="s">
        <v>331</v>
      </c>
      <c r="C1841" s="27" t="s">
        <v>415</v>
      </c>
      <c r="D1841" s="55">
        <v>0</v>
      </c>
      <c r="E1841" s="55">
        <v>0</v>
      </c>
      <c r="F1841" s="55">
        <f>D1841-E1841</f>
        <v>0</v>
      </c>
      <c r="G1841" s="55">
        <f>IF(E1841&lt;&gt;0, ((D1841-E1841)/E1841)*100, 0)</f>
        <v>0</v>
      </c>
    </row>
    <row r="1842" spans="1:7" x14ac:dyDescent="0.2">
      <c r="A1842" s="27" t="s">
        <v>330</v>
      </c>
      <c r="B1842" s="27" t="s">
        <v>331</v>
      </c>
      <c r="C1842" s="27" t="s">
        <v>416</v>
      </c>
      <c r="D1842" s="55">
        <v>0</v>
      </c>
      <c r="E1842" s="55">
        <v>0</v>
      </c>
      <c r="F1842" s="55">
        <f>D1842-E1842</f>
        <v>0</v>
      </c>
      <c r="G1842" s="55">
        <f>IF(E1842&lt;&gt;0, ((D1842-E1842)/E1842)*100, 0)</f>
        <v>0</v>
      </c>
    </row>
    <row r="1843" spans="1:7" x14ac:dyDescent="0.2">
      <c r="A1843" s="27" t="s">
        <v>330</v>
      </c>
      <c r="B1843" s="27" t="s">
        <v>331</v>
      </c>
      <c r="C1843" s="27" t="s">
        <v>417</v>
      </c>
      <c r="D1843" s="55">
        <v>0</v>
      </c>
      <c r="E1843" s="55">
        <v>0</v>
      </c>
      <c r="F1843" s="55">
        <f>D1843-E1843</f>
        <v>0</v>
      </c>
      <c r="G1843" s="55">
        <f>IF(E1843&lt;&gt;0, ((D1843-E1843)/E1843)*100, 0)</f>
        <v>0</v>
      </c>
    </row>
    <row r="1844" spans="1:7" x14ac:dyDescent="0.2">
      <c r="A1844" s="27" t="s">
        <v>330</v>
      </c>
      <c r="B1844" s="27" t="s">
        <v>331</v>
      </c>
      <c r="C1844" s="27" t="s">
        <v>418</v>
      </c>
      <c r="D1844" s="55">
        <v>0</v>
      </c>
      <c r="E1844" s="55">
        <v>0</v>
      </c>
      <c r="F1844" s="55">
        <f>D1844-E1844</f>
        <v>0</v>
      </c>
      <c r="G1844" s="55">
        <f>IF(E1844&lt;&gt;0, ((D1844-E1844)/E1844)*100, 0)</f>
        <v>0</v>
      </c>
    </row>
    <row r="1845" spans="1:7" x14ac:dyDescent="0.2">
      <c r="A1845" s="27" t="s">
        <v>330</v>
      </c>
      <c r="B1845" s="27" t="s">
        <v>331</v>
      </c>
      <c r="C1845" s="27" t="s">
        <v>419</v>
      </c>
      <c r="D1845" s="55">
        <v>0</v>
      </c>
      <c r="E1845" s="55">
        <v>0</v>
      </c>
      <c r="F1845" s="55">
        <f>D1845-E1845</f>
        <v>0</v>
      </c>
      <c r="G1845" s="55">
        <f>IF(E1845&lt;&gt;0, ((D1845-E1845)/E1845)*100, 0)</f>
        <v>0</v>
      </c>
    </row>
    <row r="1846" spans="1:7" x14ac:dyDescent="0.2">
      <c r="A1846" s="27" t="s">
        <v>330</v>
      </c>
      <c r="B1846" s="27" t="s">
        <v>331</v>
      </c>
      <c r="C1846" s="27" t="s">
        <v>420</v>
      </c>
      <c r="D1846" s="55">
        <v>0</v>
      </c>
      <c r="E1846" s="55">
        <v>0</v>
      </c>
      <c r="F1846" s="55">
        <f>D1846-E1846</f>
        <v>0</v>
      </c>
      <c r="G1846" s="55">
        <f>IF(E1846&lt;&gt;0, ((D1846-E1846)/E1846)*100, 0)</f>
        <v>0</v>
      </c>
    </row>
    <row r="1847" spans="1:7" x14ac:dyDescent="0.2">
      <c r="A1847" s="27" t="s">
        <v>330</v>
      </c>
      <c r="B1847" s="27" t="s">
        <v>331</v>
      </c>
      <c r="C1847" s="27" t="s">
        <v>421</v>
      </c>
      <c r="D1847" s="55">
        <v>0</v>
      </c>
      <c r="E1847" s="55">
        <v>0</v>
      </c>
      <c r="F1847" s="55">
        <f>D1847-E1847</f>
        <v>0</v>
      </c>
      <c r="G1847" s="55">
        <f>IF(E1847&lt;&gt;0, ((D1847-E1847)/E1847)*100, 0)</f>
        <v>0</v>
      </c>
    </row>
    <row r="1848" spans="1:7" customFormat="1" ht="15" x14ac:dyDescent="0.25">
      <c r="D1848" s="47"/>
      <c r="E1848" s="47"/>
      <c r="F1848" s="47"/>
      <c r="G1848" s="47"/>
    </row>
    <row r="1849" spans="1:7" s="29" customFormat="1" ht="12.75" thickBot="1" x14ac:dyDescent="0.25">
      <c r="A1849" s="28" t="s">
        <v>3</v>
      </c>
      <c r="B1849" s="28" t="s">
        <v>3</v>
      </c>
      <c r="C1849" s="28" t="s">
        <v>422</v>
      </c>
      <c r="D1849" s="54">
        <f>SUBTOTAL(9, D1836:D1848)</f>
        <v>0</v>
      </c>
      <c r="E1849" s="54">
        <f>SUBTOTAL(9, E1836:E1848)</f>
        <v>0</v>
      </c>
      <c r="F1849" s="54">
        <f>SUBTOTAL(9, F1836:F1848)</f>
        <v>0</v>
      </c>
      <c r="G1849" s="54">
        <f>IF(E1849&lt;&gt;0, ((D1849-E1849)/E1849)*100, 0)</f>
        <v>0</v>
      </c>
    </row>
    <row r="1850" spans="1:7" customFormat="1" ht="15.75" thickTop="1" x14ac:dyDescent="0.25">
      <c r="D1850" s="48"/>
      <c r="E1850" s="48"/>
      <c r="F1850" s="48"/>
      <c r="G1850" s="48"/>
    </row>
    <row r="1851" spans="1:7" x14ac:dyDescent="0.2">
      <c r="A1851" s="27" t="s">
        <v>332</v>
      </c>
      <c r="B1851" s="27" t="s">
        <v>333</v>
      </c>
      <c r="C1851" s="27" t="s">
        <v>410</v>
      </c>
      <c r="D1851" s="55">
        <v>0</v>
      </c>
      <c r="E1851" s="55">
        <v>0</v>
      </c>
      <c r="F1851" s="55">
        <f>D1851-E1851</f>
        <v>0</v>
      </c>
      <c r="G1851" s="55">
        <f>IF(E1851&lt;&gt;0, ((D1851-E1851)/E1851)*100, 0)</f>
        <v>0</v>
      </c>
    </row>
    <row r="1852" spans="1:7" x14ac:dyDescent="0.2">
      <c r="A1852" s="27" t="s">
        <v>332</v>
      </c>
      <c r="B1852" s="27" t="s">
        <v>333</v>
      </c>
      <c r="C1852" s="27" t="s">
        <v>411</v>
      </c>
      <c r="D1852" s="55">
        <v>0</v>
      </c>
      <c r="E1852" s="55">
        <v>0</v>
      </c>
      <c r="F1852" s="55">
        <f>D1852-E1852</f>
        <v>0</v>
      </c>
      <c r="G1852" s="55">
        <f>IF(E1852&lt;&gt;0, ((D1852-E1852)/E1852)*100, 0)</f>
        <v>0</v>
      </c>
    </row>
    <row r="1853" spans="1:7" x14ac:dyDescent="0.2">
      <c r="A1853" s="27" t="s">
        <v>332</v>
      </c>
      <c r="B1853" s="27" t="s">
        <v>333</v>
      </c>
      <c r="C1853" s="27" t="s">
        <v>412</v>
      </c>
      <c r="D1853" s="55">
        <v>0</v>
      </c>
      <c r="E1853" s="55">
        <v>0</v>
      </c>
      <c r="F1853" s="55">
        <f>D1853-E1853</f>
        <v>0</v>
      </c>
      <c r="G1853" s="55">
        <f>IF(E1853&lt;&gt;0, ((D1853-E1853)/E1853)*100, 0)</f>
        <v>0</v>
      </c>
    </row>
    <row r="1854" spans="1:7" x14ac:dyDescent="0.2">
      <c r="A1854" s="27" t="s">
        <v>332</v>
      </c>
      <c r="B1854" s="27" t="s">
        <v>333</v>
      </c>
      <c r="C1854" s="27" t="s">
        <v>413</v>
      </c>
      <c r="D1854" s="55">
        <v>0</v>
      </c>
      <c r="E1854" s="55">
        <v>0</v>
      </c>
      <c r="F1854" s="55">
        <f>D1854-E1854</f>
        <v>0</v>
      </c>
      <c r="G1854" s="55">
        <f>IF(E1854&lt;&gt;0, ((D1854-E1854)/E1854)*100, 0)</f>
        <v>0</v>
      </c>
    </row>
    <row r="1855" spans="1:7" x14ac:dyDescent="0.2">
      <c r="A1855" s="27" t="s">
        <v>332</v>
      </c>
      <c r="B1855" s="27" t="s">
        <v>333</v>
      </c>
      <c r="C1855" s="27" t="s">
        <v>414</v>
      </c>
      <c r="D1855" s="55">
        <v>0</v>
      </c>
      <c r="E1855" s="55">
        <v>0</v>
      </c>
      <c r="F1855" s="55">
        <f>D1855-E1855</f>
        <v>0</v>
      </c>
      <c r="G1855" s="55">
        <f>IF(E1855&lt;&gt;0, ((D1855-E1855)/E1855)*100, 0)</f>
        <v>0</v>
      </c>
    </row>
    <row r="1856" spans="1:7" x14ac:dyDescent="0.2">
      <c r="A1856" s="27" t="s">
        <v>332</v>
      </c>
      <c r="B1856" s="27" t="s">
        <v>333</v>
      </c>
      <c r="C1856" s="27" t="s">
        <v>415</v>
      </c>
      <c r="D1856" s="55">
        <v>0</v>
      </c>
      <c r="E1856" s="55">
        <v>0</v>
      </c>
      <c r="F1856" s="55">
        <f>D1856-E1856</f>
        <v>0</v>
      </c>
      <c r="G1856" s="55">
        <f>IF(E1856&lt;&gt;0, ((D1856-E1856)/E1856)*100, 0)</f>
        <v>0</v>
      </c>
    </row>
    <row r="1857" spans="1:7" x14ac:dyDescent="0.2">
      <c r="A1857" s="27" t="s">
        <v>332</v>
      </c>
      <c r="B1857" s="27" t="s">
        <v>333</v>
      </c>
      <c r="C1857" s="27" t="s">
        <v>416</v>
      </c>
      <c r="D1857" s="55">
        <v>0</v>
      </c>
      <c r="E1857" s="55">
        <v>0</v>
      </c>
      <c r="F1857" s="55">
        <f>D1857-E1857</f>
        <v>0</v>
      </c>
      <c r="G1857" s="55">
        <f>IF(E1857&lt;&gt;0, ((D1857-E1857)/E1857)*100, 0)</f>
        <v>0</v>
      </c>
    </row>
    <row r="1858" spans="1:7" x14ac:dyDescent="0.2">
      <c r="A1858" s="27" t="s">
        <v>332</v>
      </c>
      <c r="B1858" s="27" t="s">
        <v>333</v>
      </c>
      <c r="C1858" s="27" t="s">
        <v>417</v>
      </c>
      <c r="D1858" s="55">
        <v>0</v>
      </c>
      <c r="E1858" s="55">
        <v>0</v>
      </c>
      <c r="F1858" s="55">
        <f>D1858-E1858</f>
        <v>0</v>
      </c>
      <c r="G1858" s="55">
        <f>IF(E1858&lt;&gt;0, ((D1858-E1858)/E1858)*100, 0)</f>
        <v>0</v>
      </c>
    </row>
    <row r="1859" spans="1:7" x14ac:dyDescent="0.2">
      <c r="A1859" s="27" t="s">
        <v>332</v>
      </c>
      <c r="B1859" s="27" t="s">
        <v>333</v>
      </c>
      <c r="C1859" s="27" t="s">
        <v>418</v>
      </c>
      <c r="D1859" s="55">
        <v>0</v>
      </c>
      <c r="E1859" s="55">
        <v>0</v>
      </c>
      <c r="F1859" s="55">
        <f>D1859-E1859</f>
        <v>0</v>
      </c>
      <c r="G1859" s="55">
        <f>IF(E1859&lt;&gt;0, ((D1859-E1859)/E1859)*100, 0)</f>
        <v>0</v>
      </c>
    </row>
    <row r="1860" spans="1:7" x14ac:dyDescent="0.2">
      <c r="A1860" s="27" t="s">
        <v>332</v>
      </c>
      <c r="B1860" s="27" t="s">
        <v>333</v>
      </c>
      <c r="C1860" s="27" t="s">
        <v>419</v>
      </c>
      <c r="D1860" s="55">
        <v>0</v>
      </c>
      <c r="E1860" s="55">
        <v>0</v>
      </c>
      <c r="F1860" s="55">
        <f>D1860-E1860</f>
        <v>0</v>
      </c>
      <c r="G1860" s="55">
        <f>IF(E1860&lt;&gt;0, ((D1860-E1860)/E1860)*100, 0)</f>
        <v>0</v>
      </c>
    </row>
    <row r="1861" spans="1:7" x14ac:dyDescent="0.2">
      <c r="A1861" s="27" t="s">
        <v>332</v>
      </c>
      <c r="B1861" s="27" t="s">
        <v>333</v>
      </c>
      <c r="C1861" s="27" t="s">
        <v>420</v>
      </c>
      <c r="D1861" s="55">
        <v>0</v>
      </c>
      <c r="E1861" s="55">
        <v>0</v>
      </c>
      <c r="F1861" s="55">
        <f>D1861-E1861</f>
        <v>0</v>
      </c>
      <c r="G1861" s="55">
        <f>IF(E1861&lt;&gt;0, ((D1861-E1861)/E1861)*100, 0)</f>
        <v>0</v>
      </c>
    </row>
    <row r="1862" spans="1:7" x14ac:dyDescent="0.2">
      <c r="A1862" s="27" t="s">
        <v>332</v>
      </c>
      <c r="B1862" s="27" t="s">
        <v>333</v>
      </c>
      <c r="C1862" s="27" t="s">
        <v>421</v>
      </c>
      <c r="D1862" s="55">
        <v>0</v>
      </c>
      <c r="E1862" s="55">
        <v>0</v>
      </c>
      <c r="F1862" s="55">
        <f>D1862-E1862</f>
        <v>0</v>
      </c>
      <c r="G1862" s="55">
        <f>IF(E1862&lt;&gt;0, ((D1862-E1862)/E1862)*100, 0)</f>
        <v>0</v>
      </c>
    </row>
    <row r="1863" spans="1:7" customFormat="1" ht="15" x14ac:dyDescent="0.25">
      <c r="D1863" s="47"/>
      <c r="E1863" s="47"/>
      <c r="F1863" s="47"/>
      <c r="G1863" s="47"/>
    </row>
    <row r="1864" spans="1:7" s="29" customFormat="1" ht="12.75" thickBot="1" x14ac:dyDescent="0.25">
      <c r="A1864" s="28" t="s">
        <v>3</v>
      </c>
      <c r="B1864" s="28" t="s">
        <v>3</v>
      </c>
      <c r="C1864" s="28" t="s">
        <v>422</v>
      </c>
      <c r="D1864" s="54">
        <f>SUBTOTAL(9, D1851:D1863)</f>
        <v>0</v>
      </c>
      <c r="E1864" s="54">
        <f>SUBTOTAL(9, E1851:E1863)</f>
        <v>0</v>
      </c>
      <c r="F1864" s="54">
        <f>SUBTOTAL(9, F1851:F1863)</f>
        <v>0</v>
      </c>
      <c r="G1864" s="54">
        <f>IF(E1864&lt;&gt;0, ((D1864-E1864)/E1864)*100, 0)</f>
        <v>0</v>
      </c>
    </row>
    <row r="1865" spans="1:7" customFormat="1" ht="15.75" thickTop="1" x14ac:dyDescent="0.25">
      <c r="D1865" s="48"/>
      <c r="E1865" s="48"/>
      <c r="F1865" s="48"/>
      <c r="G1865" s="48"/>
    </row>
    <row r="1866" spans="1:7" x14ac:dyDescent="0.2">
      <c r="A1866" s="27" t="s">
        <v>334</v>
      </c>
      <c r="B1866" s="27" t="s">
        <v>115</v>
      </c>
      <c r="C1866" s="27" t="s">
        <v>410</v>
      </c>
      <c r="D1866" s="55">
        <v>2818.56</v>
      </c>
      <c r="E1866" s="55">
        <v>2800</v>
      </c>
      <c r="F1866" s="55">
        <f>D1866-E1866</f>
        <v>18.559999999999945</v>
      </c>
      <c r="G1866" s="55">
        <f>IF(E1866&lt;&gt;0, ((D1866-E1866)/E1866)*100, 0)</f>
        <v>0.66285714285714092</v>
      </c>
    </row>
    <row r="1867" spans="1:7" x14ac:dyDescent="0.2">
      <c r="A1867" s="27" t="s">
        <v>334</v>
      </c>
      <c r="B1867" s="27" t="s">
        <v>115</v>
      </c>
      <c r="C1867" s="27" t="s">
        <v>411</v>
      </c>
      <c r="D1867" s="55">
        <v>2814.14</v>
      </c>
      <c r="E1867" s="55">
        <v>2800</v>
      </c>
      <c r="F1867" s="55">
        <f>D1867-E1867</f>
        <v>14.139999999999873</v>
      </c>
      <c r="G1867" s="55">
        <f>IF(E1867&lt;&gt;0, ((D1867-E1867)/E1867)*100, 0)</f>
        <v>0.50499999999999545</v>
      </c>
    </row>
    <row r="1868" spans="1:7" x14ac:dyDescent="0.2">
      <c r="A1868" s="27" t="s">
        <v>334</v>
      </c>
      <c r="B1868" s="27" t="s">
        <v>115</v>
      </c>
      <c r="C1868" s="27" t="s">
        <v>412</v>
      </c>
      <c r="D1868" s="55">
        <v>2761.3</v>
      </c>
      <c r="E1868" s="55">
        <v>2800</v>
      </c>
      <c r="F1868" s="55">
        <f>D1868-E1868</f>
        <v>-38.699999999999818</v>
      </c>
      <c r="G1868" s="55">
        <f>IF(E1868&lt;&gt;0, ((D1868-E1868)/E1868)*100, 0)</f>
        <v>-1.3821428571428507</v>
      </c>
    </row>
    <row r="1869" spans="1:7" x14ac:dyDescent="0.2">
      <c r="A1869" s="27" t="s">
        <v>334</v>
      </c>
      <c r="B1869" s="27" t="s">
        <v>115</v>
      </c>
      <c r="C1869" s="27" t="s">
        <v>413</v>
      </c>
      <c r="D1869" s="55">
        <v>0</v>
      </c>
      <c r="E1869" s="55">
        <v>2800</v>
      </c>
      <c r="F1869" s="55">
        <f>D1869-E1869</f>
        <v>-2800</v>
      </c>
      <c r="G1869" s="55">
        <f>IF(E1869&lt;&gt;0, ((D1869-E1869)/E1869)*100, 0)</f>
        <v>-100</v>
      </c>
    </row>
    <row r="1870" spans="1:7" x14ac:dyDescent="0.2">
      <c r="A1870" s="27" t="s">
        <v>334</v>
      </c>
      <c r="B1870" s="27" t="s">
        <v>115</v>
      </c>
      <c r="C1870" s="27" t="s">
        <v>414</v>
      </c>
      <c r="D1870" s="55">
        <v>0</v>
      </c>
      <c r="E1870" s="55">
        <v>2800</v>
      </c>
      <c r="F1870" s="55">
        <f>D1870-E1870</f>
        <v>-2800</v>
      </c>
      <c r="G1870" s="55">
        <f>IF(E1870&lt;&gt;0, ((D1870-E1870)/E1870)*100, 0)</f>
        <v>-100</v>
      </c>
    </row>
    <row r="1871" spans="1:7" x14ac:dyDescent="0.2">
      <c r="A1871" s="27" t="s">
        <v>334</v>
      </c>
      <c r="B1871" s="27" t="s">
        <v>115</v>
      </c>
      <c r="C1871" s="27" t="s">
        <v>415</v>
      </c>
      <c r="D1871" s="55">
        <v>0</v>
      </c>
      <c r="E1871" s="55">
        <v>2800</v>
      </c>
      <c r="F1871" s="55">
        <f>D1871-E1871</f>
        <v>-2800</v>
      </c>
      <c r="G1871" s="55">
        <f>IF(E1871&lt;&gt;0, ((D1871-E1871)/E1871)*100, 0)</f>
        <v>-100</v>
      </c>
    </row>
    <row r="1872" spans="1:7" x14ac:dyDescent="0.2">
      <c r="A1872" s="27" t="s">
        <v>334</v>
      </c>
      <c r="B1872" s="27" t="s">
        <v>115</v>
      </c>
      <c r="C1872" s="27" t="s">
        <v>416</v>
      </c>
      <c r="D1872" s="55">
        <v>0</v>
      </c>
      <c r="E1872" s="55">
        <v>2800</v>
      </c>
      <c r="F1872" s="55">
        <f>D1872-E1872</f>
        <v>-2800</v>
      </c>
      <c r="G1872" s="55">
        <f>IF(E1872&lt;&gt;0, ((D1872-E1872)/E1872)*100, 0)</f>
        <v>-100</v>
      </c>
    </row>
    <row r="1873" spans="1:7" x14ac:dyDescent="0.2">
      <c r="A1873" s="27" t="s">
        <v>334</v>
      </c>
      <c r="B1873" s="27" t="s">
        <v>115</v>
      </c>
      <c r="C1873" s="27" t="s">
        <v>417</v>
      </c>
      <c r="D1873" s="55">
        <v>0</v>
      </c>
      <c r="E1873" s="55">
        <v>2800</v>
      </c>
      <c r="F1873" s="55">
        <f>D1873-E1873</f>
        <v>-2800</v>
      </c>
      <c r="G1873" s="55">
        <f>IF(E1873&lt;&gt;0, ((D1873-E1873)/E1873)*100, 0)</f>
        <v>-100</v>
      </c>
    </row>
    <row r="1874" spans="1:7" x14ac:dyDescent="0.2">
      <c r="A1874" s="27" t="s">
        <v>334</v>
      </c>
      <c r="B1874" s="27" t="s">
        <v>115</v>
      </c>
      <c r="C1874" s="27" t="s">
        <v>418</v>
      </c>
      <c r="D1874" s="55">
        <v>0</v>
      </c>
      <c r="E1874" s="55">
        <v>2800</v>
      </c>
      <c r="F1874" s="55">
        <f>D1874-E1874</f>
        <v>-2800</v>
      </c>
      <c r="G1874" s="55">
        <f>IF(E1874&lt;&gt;0, ((D1874-E1874)/E1874)*100, 0)</f>
        <v>-100</v>
      </c>
    </row>
    <row r="1875" spans="1:7" x14ac:dyDescent="0.2">
      <c r="A1875" s="27" t="s">
        <v>334</v>
      </c>
      <c r="B1875" s="27" t="s">
        <v>115</v>
      </c>
      <c r="C1875" s="27" t="s">
        <v>419</v>
      </c>
      <c r="D1875" s="55">
        <v>0</v>
      </c>
      <c r="E1875" s="55">
        <v>2800</v>
      </c>
      <c r="F1875" s="55">
        <f>D1875-E1875</f>
        <v>-2800</v>
      </c>
      <c r="G1875" s="55">
        <f>IF(E1875&lt;&gt;0, ((D1875-E1875)/E1875)*100, 0)</f>
        <v>-100</v>
      </c>
    </row>
    <row r="1876" spans="1:7" x14ac:dyDescent="0.2">
      <c r="A1876" s="27" t="s">
        <v>334</v>
      </c>
      <c r="B1876" s="27" t="s">
        <v>115</v>
      </c>
      <c r="C1876" s="27" t="s">
        <v>420</v>
      </c>
      <c r="D1876" s="55">
        <v>0</v>
      </c>
      <c r="E1876" s="55">
        <v>2800</v>
      </c>
      <c r="F1876" s="55">
        <f>D1876-E1876</f>
        <v>-2800</v>
      </c>
      <c r="G1876" s="55">
        <f>IF(E1876&lt;&gt;0, ((D1876-E1876)/E1876)*100, 0)</f>
        <v>-100</v>
      </c>
    </row>
    <row r="1877" spans="1:7" x14ac:dyDescent="0.2">
      <c r="A1877" s="27" t="s">
        <v>334</v>
      </c>
      <c r="B1877" s="27" t="s">
        <v>115</v>
      </c>
      <c r="C1877" s="27" t="s">
        <v>421</v>
      </c>
      <c r="D1877" s="55">
        <v>0</v>
      </c>
      <c r="E1877" s="55">
        <v>2800</v>
      </c>
      <c r="F1877" s="55">
        <f>D1877-E1877</f>
        <v>-2800</v>
      </c>
      <c r="G1877" s="55">
        <f>IF(E1877&lt;&gt;0, ((D1877-E1877)/E1877)*100, 0)</f>
        <v>-100</v>
      </c>
    </row>
    <row r="1878" spans="1:7" customFormat="1" ht="15" x14ac:dyDescent="0.25">
      <c r="D1878" s="47"/>
      <c r="E1878" s="47"/>
      <c r="F1878" s="47"/>
      <c r="G1878" s="47"/>
    </row>
    <row r="1879" spans="1:7" s="29" customFormat="1" ht="12.75" thickBot="1" x14ac:dyDescent="0.25">
      <c r="A1879" s="28" t="s">
        <v>3</v>
      </c>
      <c r="B1879" s="28" t="s">
        <v>3</v>
      </c>
      <c r="C1879" s="28" t="s">
        <v>422</v>
      </c>
      <c r="D1879" s="54">
        <f>SUBTOTAL(9, D1866:D1878)</f>
        <v>8394</v>
      </c>
      <c r="E1879" s="54">
        <f>SUBTOTAL(9, E1866:E1878)</f>
        <v>33600</v>
      </c>
      <c r="F1879" s="54">
        <f>SUBTOTAL(9, F1866:F1878)</f>
        <v>-25206</v>
      </c>
      <c r="G1879" s="54">
        <f>IF(E1879&lt;&gt;0, ((D1879-E1879)/E1879)*100, 0)</f>
        <v>-75.017857142857153</v>
      </c>
    </row>
    <row r="1880" spans="1:7" customFormat="1" ht="15.75" thickTop="1" x14ac:dyDescent="0.25">
      <c r="D1880" s="48"/>
      <c r="E1880" s="48"/>
      <c r="F1880" s="48"/>
      <c r="G1880" s="48"/>
    </row>
    <row r="1881" spans="1:7" x14ac:dyDescent="0.2">
      <c r="A1881" s="27" t="s">
        <v>335</v>
      </c>
      <c r="B1881" s="27" t="s">
        <v>336</v>
      </c>
      <c r="C1881" s="27" t="s">
        <v>410</v>
      </c>
      <c r="D1881" s="55">
        <v>0</v>
      </c>
      <c r="E1881" s="55">
        <v>0</v>
      </c>
      <c r="F1881" s="55">
        <f>D1881-E1881</f>
        <v>0</v>
      </c>
      <c r="G1881" s="55">
        <f>IF(E1881&lt;&gt;0, ((D1881-E1881)/E1881)*100, 0)</f>
        <v>0</v>
      </c>
    </row>
    <row r="1882" spans="1:7" x14ac:dyDescent="0.2">
      <c r="A1882" s="27" t="s">
        <v>335</v>
      </c>
      <c r="B1882" s="27" t="s">
        <v>336</v>
      </c>
      <c r="C1882" s="27" t="s">
        <v>411</v>
      </c>
      <c r="D1882" s="55">
        <v>0</v>
      </c>
      <c r="E1882" s="55">
        <v>0</v>
      </c>
      <c r="F1882" s="55">
        <f>D1882-E1882</f>
        <v>0</v>
      </c>
      <c r="G1882" s="55">
        <f>IF(E1882&lt;&gt;0, ((D1882-E1882)/E1882)*100, 0)</f>
        <v>0</v>
      </c>
    </row>
    <row r="1883" spans="1:7" x14ac:dyDescent="0.2">
      <c r="A1883" s="27" t="s">
        <v>335</v>
      </c>
      <c r="B1883" s="27" t="s">
        <v>336</v>
      </c>
      <c r="C1883" s="27" t="s">
        <v>412</v>
      </c>
      <c r="D1883" s="55">
        <v>0</v>
      </c>
      <c r="E1883" s="55">
        <v>0</v>
      </c>
      <c r="F1883" s="55">
        <f>D1883-E1883</f>
        <v>0</v>
      </c>
      <c r="G1883" s="55">
        <f>IF(E1883&lt;&gt;0, ((D1883-E1883)/E1883)*100, 0)</f>
        <v>0</v>
      </c>
    </row>
    <row r="1884" spans="1:7" x14ac:dyDescent="0.2">
      <c r="A1884" s="27" t="s">
        <v>335</v>
      </c>
      <c r="B1884" s="27" t="s">
        <v>336</v>
      </c>
      <c r="C1884" s="27" t="s">
        <v>413</v>
      </c>
      <c r="D1884" s="55">
        <v>0</v>
      </c>
      <c r="E1884" s="55">
        <v>0</v>
      </c>
      <c r="F1884" s="55">
        <f>D1884-E1884</f>
        <v>0</v>
      </c>
      <c r="G1884" s="55">
        <f>IF(E1884&lt;&gt;0, ((D1884-E1884)/E1884)*100, 0)</f>
        <v>0</v>
      </c>
    </row>
    <row r="1885" spans="1:7" x14ac:dyDescent="0.2">
      <c r="A1885" s="27" t="s">
        <v>335</v>
      </c>
      <c r="B1885" s="27" t="s">
        <v>336</v>
      </c>
      <c r="C1885" s="27" t="s">
        <v>414</v>
      </c>
      <c r="D1885" s="55">
        <v>0</v>
      </c>
      <c r="E1885" s="55">
        <v>0</v>
      </c>
      <c r="F1885" s="55">
        <f>D1885-E1885</f>
        <v>0</v>
      </c>
      <c r="G1885" s="55">
        <f>IF(E1885&lt;&gt;0, ((D1885-E1885)/E1885)*100, 0)</f>
        <v>0</v>
      </c>
    </row>
    <row r="1886" spans="1:7" x14ac:dyDescent="0.2">
      <c r="A1886" s="27" t="s">
        <v>335</v>
      </c>
      <c r="B1886" s="27" t="s">
        <v>336</v>
      </c>
      <c r="C1886" s="27" t="s">
        <v>415</v>
      </c>
      <c r="D1886" s="55">
        <v>0</v>
      </c>
      <c r="E1886" s="55">
        <v>0</v>
      </c>
      <c r="F1886" s="55">
        <f>D1886-E1886</f>
        <v>0</v>
      </c>
      <c r="G1886" s="55">
        <f>IF(E1886&lt;&gt;0, ((D1886-E1886)/E1886)*100, 0)</f>
        <v>0</v>
      </c>
    </row>
    <row r="1887" spans="1:7" x14ac:dyDescent="0.2">
      <c r="A1887" s="27" t="s">
        <v>335</v>
      </c>
      <c r="B1887" s="27" t="s">
        <v>336</v>
      </c>
      <c r="C1887" s="27" t="s">
        <v>416</v>
      </c>
      <c r="D1887" s="55">
        <v>0</v>
      </c>
      <c r="E1887" s="55">
        <v>0</v>
      </c>
      <c r="F1887" s="55">
        <f>D1887-E1887</f>
        <v>0</v>
      </c>
      <c r="G1887" s="55">
        <f>IF(E1887&lt;&gt;0, ((D1887-E1887)/E1887)*100, 0)</f>
        <v>0</v>
      </c>
    </row>
    <row r="1888" spans="1:7" x14ac:dyDescent="0.2">
      <c r="A1888" s="27" t="s">
        <v>335</v>
      </c>
      <c r="B1888" s="27" t="s">
        <v>336</v>
      </c>
      <c r="C1888" s="27" t="s">
        <v>417</v>
      </c>
      <c r="D1888" s="55">
        <v>0</v>
      </c>
      <c r="E1888" s="55">
        <v>0</v>
      </c>
      <c r="F1888" s="55">
        <f>D1888-E1888</f>
        <v>0</v>
      </c>
      <c r="G1888" s="55">
        <f>IF(E1888&lt;&gt;0, ((D1888-E1888)/E1888)*100, 0)</f>
        <v>0</v>
      </c>
    </row>
    <row r="1889" spans="1:7" x14ac:dyDescent="0.2">
      <c r="A1889" s="27" t="s">
        <v>335</v>
      </c>
      <c r="B1889" s="27" t="s">
        <v>336</v>
      </c>
      <c r="C1889" s="27" t="s">
        <v>418</v>
      </c>
      <c r="D1889" s="55">
        <v>0</v>
      </c>
      <c r="E1889" s="55">
        <v>0</v>
      </c>
      <c r="F1889" s="55">
        <f>D1889-E1889</f>
        <v>0</v>
      </c>
      <c r="G1889" s="55">
        <f>IF(E1889&lt;&gt;0, ((D1889-E1889)/E1889)*100, 0)</f>
        <v>0</v>
      </c>
    </row>
    <row r="1890" spans="1:7" x14ac:dyDescent="0.2">
      <c r="A1890" s="27" t="s">
        <v>335</v>
      </c>
      <c r="B1890" s="27" t="s">
        <v>336</v>
      </c>
      <c r="C1890" s="27" t="s">
        <v>419</v>
      </c>
      <c r="D1890" s="55">
        <v>0</v>
      </c>
      <c r="E1890" s="55">
        <v>0</v>
      </c>
      <c r="F1890" s="55">
        <f>D1890-E1890</f>
        <v>0</v>
      </c>
      <c r="G1890" s="55">
        <f>IF(E1890&lt;&gt;0, ((D1890-E1890)/E1890)*100, 0)</f>
        <v>0</v>
      </c>
    </row>
    <row r="1891" spans="1:7" x14ac:dyDescent="0.2">
      <c r="A1891" s="27" t="s">
        <v>335</v>
      </c>
      <c r="B1891" s="27" t="s">
        <v>336</v>
      </c>
      <c r="C1891" s="27" t="s">
        <v>420</v>
      </c>
      <c r="D1891" s="55">
        <v>0</v>
      </c>
      <c r="E1891" s="55">
        <v>0</v>
      </c>
      <c r="F1891" s="55">
        <f>D1891-E1891</f>
        <v>0</v>
      </c>
      <c r="G1891" s="55">
        <f>IF(E1891&lt;&gt;0, ((D1891-E1891)/E1891)*100, 0)</f>
        <v>0</v>
      </c>
    </row>
    <row r="1892" spans="1:7" x14ac:dyDescent="0.2">
      <c r="A1892" s="27" t="s">
        <v>335</v>
      </c>
      <c r="B1892" s="27" t="s">
        <v>336</v>
      </c>
      <c r="C1892" s="27" t="s">
        <v>421</v>
      </c>
      <c r="D1892" s="55">
        <v>0</v>
      </c>
      <c r="E1892" s="55">
        <v>0</v>
      </c>
      <c r="F1892" s="55">
        <f>D1892-E1892</f>
        <v>0</v>
      </c>
      <c r="G1892" s="55">
        <f>IF(E1892&lt;&gt;0, ((D1892-E1892)/E1892)*100, 0)</f>
        <v>0</v>
      </c>
    </row>
    <row r="1893" spans="1:7" customFormat="1" ht="15" x14ac:dyDescent="0.25">
      <c r="D1893" s="47"/>
      <c r="E1893" s="47"/>
      <c r="F1893" s="47"/>
      <c r="G1893" s="47"/>
    </row>
    <row r="1894" spans="1:7" s="29" customFormat="1" ht="12.75" thickBot="1" x14ac:dyDescent="0.25">
      <c r="A1894" s="28" t="s">
        <v>3</v>
      </c>
      <c r="B1894" s="28" t="s">
        <v>3</v>
      </c>
      <c r="C1894" s="28" t="s">
        <v>422</v>
      </c>
      <c r="D1894" s="54">
        <f>SUBTOTAL(9, D1881:D1893)</f>
        <v>0</v>
      </c>
      <c r="E1894" s="54">
        <f>SUBTOTAL(9, E1881:E1893)</f>
        <v>0</v>
      </c>
      <c r="F1894" s="54">
        <f>SUBTOTAL(9, F1881:F1893)</f>
        <v>0</v>
      </c>
      <c r="G1894" s="54">
        <f>IF(E1894&lt;&gt;0, ((D1894-E1894)/E1894)*100, 0)</f>
        <v>0</v>
      </c>
    </row>
    <row r="1895" spans="1:7" customFormat="1" ht="15.75" thickTop="1" x14ac:dyDescent="0.25">
      <c r="D1895" s="48"/>
      <c r="E1895" s="48"/>
      <c r="F1895" s="48"/>
      <c r="G1895" s="48"/>
    </row>
    <row r="1896" spans="1:7" x14ac:dyDescent="0.2">
      <c r="A1896" s="27" t="s">
        <v>337</v>
      </c>
      <c r="B1896" s="27" t="s">
        <v>338</v>
      </c>
      <c r="C1896" s="27" t="s">
        <v>410</v>
      </c>
      <c r="D1896" s="55">
        <v>0</v>
      </c>
      <c r="E1896" s="55">
        <v>0</v>
      </c>
      <c r="F1896" s="55">
        <f>D1896-E1896</f>
        <v>0</v>
      </c>
      <c r="G1896" s="55">
        <f>IF(E1896&lt;&gt;0, ((D1896-E1896)/E1896)*100, 0)</f>
        <v>0</v>
      </c>
    </row>
    <row r="1897" spans="1:7" x14ac:dyDescent="0.2">
      <c r="A1897" s="27" t="s">
        <v>337</v>
      </c>
      <c r="B1897" s="27" t="s">
        <v>338</v>
      </c>
      <c r="C1897" s="27" t="s">
        <v>411</v>
      </c>
      <c r="D1897" s="55">
        <v>0</v>
      </c>
      <c r="E1897" s="55">
        <v>0</v>
      </c>
      <c r="F1897" s="55">
        <f>D1897-E1897</f>
        <v>0</v>
      </c>
      <c r="G1897" s="55">
        <f>IF(E1897&lt;&gt;0, ((D1897-E1897)/E1897)*100, 0)</f>
        <v>0</v>
      </c>
    </row>
    <row r="1898" spans="1:7" x14ac:dyDescent="0.2">
      <c r="A1898" s="27" t="s">
        <v>337</v>
      </c>
      <c r="B1898" s="27" t="s">
        <v>338</v>
      </c>
      <c r="C1898" s="27" t="s">
        <v>412</v>
      </c>
      <c r="D1898" s="55">
        <v>0</v>
      </c>
      <c r="E1898" s="55">
        <v>0</v>
      </c>
      <c r="F1898" s="55">
        <f>D1898-E1898</f>
        <v>0</v>
      </c>
      <c r="G1898" s="55">
        <f>IF(E1898&lt;&gt;0, ((D1898-E1898)/E1898)*100, 0)</f>
        <v>0</v>
      </c>
    </row>
    <row r="1899" spans="1:7" x14ac:dyDescent="0.2">
      <c r="A1899" s="27" t="s">
        <v>337</v>
      </c>
      <c r="B1899" s="27" t="s">
        <v>338</v>
      </c>
      <c r="C1899" s="27" t="s">
        <v>413</v>
      </c>
      <c r="D1899" s="55">
        <v>0</v>
      </c>
      <c r="E1899" s="55">
        <v>0</v>
      </c>
      <c r="F1899" s="55">
        <f>D1899-E1899</f>
        <v>0</v>
      </c>
      <c r="G1899" s="55">
        <f>IF(E1899&lt;&gt;0, ((D1899-E1899)/E1899)*100, 0)</f>
        <v>0</v>
      </c>
    </row>
    <row r="1900" spans="1:7" x14ac:dyDescent="0.2">
      <c r="A1900" s="27" t="s">
        <v>337</v>
      </c>
      <c r="B1900" s="27" t="s">
        <v>338</v>
      </c>
      <c r="C1900" s="27" t="s">
        <v>414</v>
      </c>
      <c r="D1900" s="55">
        <v>0</v>
      </c>
      <c r="E1900" s="55">
        <v>0</v>
      </c>
      <c r="F1900" s="55">
        <f>D1900-E1900</f>
        <v>0</v>
      </c>
      <c r="G1900" s="55">
        <f>IF(E1900&lt;&gt;0, ((D1900-E1900)/E1900)*100, 0)</f>
        <v>0</v>
      </c>
    </row>
    <row r="1901" spans="1:7" x14ac:dyDescent="0.2">
      <c r="A1901" s="27" t="s">
        <v>337</v>
      </c>
      <c r="B1901" s="27" t="s">
        <v>338</v>
      </c>
      <c r="C1901" s="27" t="s">
        <v>415</v>
      </c>
      <c r="D1901" s="55">
        <v>0</v>
      </c>
      <c r="E1901" s="55">
        <v>0</v>
      </c>
      <c r="F1901" s="55">
        <f>D1901-E1901</f>
        <v>0</v>
      </c>
      <c r="G1901" s="55">
        <f>IF(E1901&lt;&gt;0, ((D1901-E1901)/E1901)*100, 0)</f>
        <v>0</v>
      </c>
    </row>
    <row r="1902" spans="1:7" x14ac:dyDescent="0.2">
      <c r="A1902" s="27" t="s">
        <v>337</v>
      </c>
      <c r="B1902" s="27" t="s">
        <v>338</v>
      </c>
      <c r="C1902" s="27" t="s">
        <v>416</v>
      </c>
      <c r="D1902" s="55">
        <v>0</v>
      </c>
      <c r="E1902" s="55">
        <v>0</v>
      </c>
      <c r="F1902" s="55">
        <f>D1902-E1902</f>
        <v>0</v>
      </c>
      <c r="G1902" s="55">
        <f>IF(E1902&lt;&gt;0, ((D1902-E1902)/E1902)*100, 0)</f>
        <v>0</v>
      </c>
    </row>
    <row r="1903" spans="1:7" x14ac:dyDescent="0.2">
      <c r="A1903" s="27" t="s">
        <v>337</v>
      </c>
      <c r="B1903" s="27" t="s">
        <v>338</v>
      </c>
      <c r="C1903" s="27" t="s">
        <v>417</v>
      </c>
      <c r="D1903" s="55">
        <v>0</v>
      </c>
      <c r="E1903" s="55">
        <v>0</v>
      </c>
      <c r="F1903" s="55">
        <f>D1903-E1903</f>
        <v>0</v>
      </c>
      <c r="G1903" s="55">
        <f>IF(E1903&lt;&gt;0, ((D1903-E1903)/E1903)*100, 0)</f>
        <v>0</v>
      </c>
    </row>
    <row r="1904" spans="1:7" x14ac:dyDescent="0.2">
      <c r="A1904" s="27" t="s">
        <v>337</v>
      </c>
      <c r="B1904" s="27" t="s">
        <v>338</v>
      </c>
      <c r="C1904" s="27" t="s">
        <v>418</v>
      </c>
      <c r="D1904" s="55">
        <v>0</v>
      </c>
      <c r="E1904" s="55">
        <v>0</v>
      </c>
      <c r="F1904" s="55">
        <f>D1904-E1904</f>
        <v>0</v>
      </c>
      <c r="G1904" s="55">
        <f>IF(E1904&lt;&gt;0, ((D1904-E1904)/E1904)*100, 0)</f>
        <v>0</v>
      </c>
    </row>
    <row r="1905" spans="1:7" x14ac:dyDescent="0.2">
      <c r="A1905" s="27" t="s">
        <v>337</v>
      </c>
      <c r="B1905" s="27" t="s">
        <v>338</v>
      </c>
      <c r="C1905" s="27" t="s">
        <v>419</v>
      </c>
      <c r="D1905" s="55">
        <v>0</v>
      </c>
      <c r="E1905" s="55">
        <v>0</v>
      </c>
      <c r="F1905" s="55">
        <f>D1905-E1905</f>
        <v>0</v>
      </c>
      <c r="G1905" s="55">
        <f>IF(E1905&lt;&gt;0, ((D1905-E1905)/E1905)*100, 0)</f>
        <v>0</v>
      </c>
    </row>
    <row r="1906" spans="1:7" x14ac:dyDescent="0.2">
      <c r="A1906" s="27" t="s">
        <v>337</v>
      </c>
      <c r="B1906" s="27" t="s">
        <v>338</v>
      </c>
      <c r="C1906" s="27" t="s">
        <v>420</v>
      </c>
      <c r="D1906" s="55">
        <v>0</v>
      </c>
      <c r="E1906" s="55">
        <v>0</v>
      </c>
      <c r="F1906" s="55">
        <f>D1906-E1906</f>
        <v>0</v>
      </c>
      <c r="G1906" s="55">
        <f>IF(E1906&lt;&gt;0, ((D1906-E1906)/E1906)*100, 0)</f>
        <v>0</v>
      </c>
    </row>
    <row r="1907" spans="1:7" x14ac:dyDescent="0.2">
      <c r="A1907" s="27" t="s">
        <v>337</v>
      </c>
      <c r="B1907" s="27" t="s">
        <v>338</v>
      </c>
      <c r="C1907" s="27" t="s">
        <v>421</v>
      </c>
      <c r="D1907" s="55">
        <v>0</v>
      </c>
      <c r="E1907" s="55">
        <v>0</v>
      </c>
      <c r="F1907" s="55">
        <f>D1907-E1907</f>
        <v>0</v>
      </c>
      <c r="G1907" s="55">
        <f>IF(E1907&lt;&gt;0, ((D1907-E1907)/E1907)*100, 0)</f>
        <v>0</v>
      </c>
    </row>
    <row r="1908" spans="1:7" customFormat="1" ht="15" x14ac:dyDescent="0.25">
      <c r="D1908" s="47"/>
      <c r="E1908" s="47"/>
      <c r="F1908" s="47"/>
      <c r="G1908" s="47"/>
    </row>
    <row r="1909" spans="1:7" s="29" customFormat="1" ht="12.75" thickBot="1" x14ac:dyDescent="0.25">
      <c r="A1909" s="28" t="s">
        <v>3</v>
      </c>
      <c r="B1909" s="28" t="s">
        <v>3</v>
      </c>
      <c r="C1909" s="28" t="s">
        <v>422</v>
      </c>
      <c r="D1909" s="54">
        <f>SUBTOTAL(9, D1896:D1908)</f>
        <v>0</v>
      </c>
      <c r="E1909" s="54">
        <f>SUBTOTAL(9, E1896:E1908)</f>
        <v>0</v>
      </c>
      <c r="F1909" s="54">
        <f>SUBTOTAL(9, F1896:F1908)</f>
        <v>0</v>
      </c>
      <c r="G1909" s="54">
        <f>IF(E1909&lt;&gt;0, ((D1909-E1909)/E1909)*100, 0)</f>
        <v>0</v>
      </c>
    </row>
    <row r="1910" spans="1:7" customFormat="1" ht="15.75" thickTop="1" x14ac:dyDescent="0.25">
      <c r="D1910" s="48"/>
      <c r="E1910" s="48"/>
      <c r="F1910" s="48"/>
      <c r="G1910" s="48"/>
    </row>
    <row r="1911" spans="1:7" x14ac:dyDescent="0.2">
      <c r="A1911" s="27" t="s">
        <v>339</v>
      </c>
      <c r="B1911" s="27" t="s">
        <v>340</v>
      </c>
      <c r="C1911" s="27" t="s">
        <v>410</v>
      </c>
      <c r="D1911" s="55">
        <v>0</v>
      </c>
      <c r="E1911" s="55">
        <v>0</v>
      </c>
      <c r="F1911" s="55">
        <f>D1911-E1911</f>
        <v>0</v>
      </c>
      <c r="G1911" s="55">
        <f>IF(E1911&lt;&gt;0, ((D1911-E1911)/E1911)*100, 0)</f>
        <v>0</v>
      </c>
    </row>
    <row r="1912" spans="1:7" x14ac:dyDescent="0.2">
      <c r="A1912" s="27" t="s">
        <v>339</v>
      </c>
      <c r="B1912" s="27" t="s">
        <v>340</v>
      </c>
      <c r="C1912" s="27" t="s">
        <v>411</v>
      </c>
      <c r="D1912" s="55">
        <v>0</v>
      </c>
      <c r="E1912" s="55">
        <v>0</v>
      </c>
      <c r="F1912" s="55">
        <f>D1912-E1912</f>
        <v>0</v>
      </c>
      <c r="G1912" s="55">
        <f>IF(E1912&lt;&gt;0, ((D1912-E1912)/E1912)*100, 0)</f>
        <v>0</v>
      </c>
    </row>
    <row r="1913" spans="1:7" x14ac:dyDescent="0.2">
      <c r="A1913" s="27" t="s">
        <v>339</v>
      </c>
      <c r="B1913" s="27" t="s">
        <v>340</v>
      </c>
      <c r="C1913" s="27" t="s">
        <v>412</v>
      </c>
      <c r="D1913" s="55">
        <v>0</v>
      </c>
      <c r="E1913" s="55">
        <v>0</v>
      </c>
      <c r="F1913" s="55">
        <f>D1913-E1913</f>
        <v>0</v>
      </c>
      <c r="G1913" s="55">
        <f>IF(E1913&lt;&gt;0, ((D1913-E1913)/E1913)*100, 0)</f>
        <v>0</v>
      </c>
    </row>
    <row r="1914" spans="1:7" x14ac:dyDescent="0.2">
      <c r="A1914" s="27" t="s">
        <v>339</v>
      </c>
      <c r="B1914" s="27" t="s">
        <v>340</v>
      </c>
      <c r="C1914" s="27" t="s">
        <v>413</v>
      </c>
      <c r="D1914" s="55">
        <v>0</v>
      </c>
      <c r="E1914" s="55">
        <v>0</v>
      </c>
      <c r="F1914" s="55">
        <f>D1914-E1914</f>
        <v>0</v>
      </c>
      <c r="G1914" s="55">
        <f>IF(E1914&lt;&gt;0, ((D1914-E1914)/E1914)*100, 0)</f>
        <v>0</v>
      </c>
    </row>
    <row r="1915" spans="1:7" x14ac:dyDescent="0.2">
      <c r="A1915" s="27" t="s">
        <v>339</v>
      </c>
      <c r="B1915" s="27" t="s">
        <v>340</v>
      </c>
      <c r="C1915" s="27" t="s">
        <v>414</v>
      </c>
      <c r="D1915" s="55">
        <v>0</v>
      </c>
      <c r="E1915" s="55">
        <v>0</v>
      </c>
      <c r="F1915" s="55">
        <f>D1915-E1915</f>
        <v>0</v>
      </c>
      <c r="G1915" s="55">
        <f>IF(E1915&lt;&gt;0, ((D1915-E1915)/E1915)*100, 0)</f>
        <v>0</v>
      </c>
    </row>
    <row r="1916" spans="1:7" x14ac:dyDescent="0.2">
      <c r="A1916" s="27" t="s">
        <v>339</v>
      </c>
      <c r="B1916" s="27" t="s">
        <v>340</v>
      </c>
      <c r="C1916" s="27" t="s">
        <v>415</v>
      </c>
      <c r="D1916" s="55">
        <v>0</v>
      </c>
      <c r="E1916" s="55">
        <v>0</v>
      </c>
      <c r="F1916" s="55">
        <f>D1916-E1916</f>
        <v>0</v>
      </c>
      <c r="G1916" s="55">
        <f>IF(E1916&lt;&gt;0, ((D1916-E1916)/E1916)*100, 0)</f>
        <v>0</v>
      </c>
    </row>
    <row r="1917" spans="1:7" x14ac:dyDescent="0.2">
      <c r="A1917" s="27" t="s">
        <v>339</v>
      </c>
      <c r="B1917" s="27" t="s">
        <v>340</v>
      </c>
      <c r="C1917" s="27" t="s">
        <v>416</v>
      </c>
      <c r="D1917" s="55">
        <v>0</v>
      </c>
      <c r="E1917" s="55">
        <v>0</v>
      </c>
      <c r="F1917" s="55">
        <f>D1917-E1917</f>
        <v>0</v>
      </c>
      <c r="G1917" s="55">
        <f>IF(E1917&lt;&gt;0, ((D1917-E1917)/E1917)*100, 0)</f>
        <v>0</v>
      </c>
    </row>
    <row r="1918" spans="1:7" x14ac:dyDescent="0.2">
      <c r="A1918" s="27" t="s">
        <v>339</v>
      </c>
      <c r="B1918" s="27" t="s">
        <v>340</v>
      </c>
      <c r="C1918" s="27" t="s">
        <v>417</v>
      </c>
      <c r="D1918" s="55">
        <v>0</v>
      </c>
      <c r="E1918" s="55">
        <v>0</v>
      </c>
      <c r="F1918" s="55">
        <f>D1918-E1918</f>
        <v>0</v>
      </c>
      <c r="G1918" s="55">
        <f>IF(E1918&lt;&gt;0, ((D1918-E1918)/E1918)*100, 0)</f>
        <v>0</v>
      </c>
    </row>
    <row r="1919" spans="1:7" x14ac:dyDescent="0.2">
      <c r="A1919" s="27" t="s">
        <v>339</v>
      </c>
      <c r="B1919" s="27" t="s">
        <v>340</v>
      </c>
      <c r="C1919" s="27" t="s">
        <v>418</v>
      </c>
      <c r="D1919" s="55">
        <v>0</v>
      </c>
      <c r="E1919" s="55">
        <v>0</v>
      </c>
      <c r="F1919" s="55">
        <f>D1919-E1919</f>
        <v>0</v>
      </c>
      <c r="G1919" s="55">
        <f>IF(E1919&lt;&gt;0, ((D1919-E1919)/E1919)*100, 0)</f>
        <v>0</v>
      </c>
    </row>
    <row r="1920" spans="1:7" x14ac:dyDescent="0.2">
      <c r="A1920" s="27" t="s">
        <v>339</v>
      </c>
      <c r="B1920" s="27" t="s">
        <v>340</v>
      </c>
      <c r="C1920" s="27" t="s">
        <v>419</v>
      </c>
      <c r="D1920" s="55">
        <v>0</v>
      </c>
      <c r="E1920" s="55">
        <v>0</v>
      </c>
      <c r="F1920" s="55">
        <f>D1920-E1920</f>
        <v>0</v>
      </c>
      <c r="G1920" s="55">
        <f>IF(E1920&lt;&gt;0, ((D1920-E1920)/E1920)*100, 0)</f>
        <v>0</v>
      </c>
    </row>
    <row r="1921" spans="1:7" x14ac:dyDescent="0.2">
      <c r="A1921" s="27" t="s">
        <v>339</v>
      </c>
      <c r="B1921" s="27" t="s">
        <v>340</v>
      </c>
      <c r="C1921" s="27" t="s">
        <v>420</v>
      </c>
      <c r="D1921" s="55">
        <v>0</v>
      </c>
      <c r="E1921" s="55">
        <v>0</v>
      </c>
      <c r="F1921" s="55">
        <f>D1921-E1921</f>
        <v>0</v>
      </c>
      <c r="G1921" s="55">
        <f>IF(E1921&lt;&gt;0, ((D1921-E1921)/E1921)*100, 0)</f>
        <v>0</v>
      </c>
    </row>
    <row r="1922" spans="1:7" x14ac:dyDescent="0.2">
      <c r="A1922" s="27" t="s">
        <v>339</v>
      </c>
      <c r="B1922" s="27" t="s">
        <v>340</v>
      </c>
      <c r="C1922" s="27" t="s">
        <v>421</v>
      </c>
      <c r="D1922" s="55">
        <v>0</v>
      </c>
      <c r="E1922" s="55">
        <v>0</v>
      </c>
      <c r="F1922" s="55">
        <f>D1922-E1922</f>
        <v>0</v>
      </c>
      <c r="G1922" s="55">
        <f>IF(E1922&lt;&gt;0, ((D1922-E1922)/E1922)*100, 0)</f>
        <v>0</v>
      </c>
    </row>
    <row r="1923" spans="1:7" customFormat="1" ht="15" x14ac:dyDescent="0.25">
      <c r="D1923" s="47"/>
      <c r="E1923" s="47"/>
      <c r="F1923" s="47"/>
      <c r="G1923" s="47"/>
    </row>
    <row r="1924" spans="1:7" s="29" customFormat="1" ht="12.75" thickBot="1" x14ac:dyDescent="0.25">
      <c r="A1924" s="28" t="s">
        <v>3</v>
      </c>
      <c r="B1924" s="28" t="s">
        <v>3</v>
      </c>
      <c r="C1924" s="28" t="s">
        <v>422</v>
      </c>
      <c r="D1924" s="54">
        <f>SUBTOTAL(9, D1911:D1923)</f>
        <v>0</v>
      </c>
      <c r="E1924" s="54">
        <f>SUBTOTAL(9, E1911:E1923)</f>
        <v>0</v>
      </c>
      <c r="F1924" s="54">
        <f>SUBTOTAL(9, F1911:F1923)</f>
        <v>0</v>
      </c>
      <c r="G1924" s="54">
        <f>IF(E1924&lt;&gt;0, ((D1924-E1924)/E1924)*100, 0)</f>
        <v>0</v>
      </c>
    </row>
    <row r="1925" spans="1:7" customFormat="1" ht="15.75" thickTop="1" x14ac:dyDescent="0.25">
      <c r="D1925" s="48"/>
      <c r="E1925" s="48"/>
      <c r="F1925" s="48"/>
      <c r="G1925" s="48"/>
    </row>
    <row r="1926" spans="1:7" x14ac:dyDescent="0.2">
      <c r="A1926" s="27" t="s">
        <v>341</v>
      </c>
      <c r="B1926" s="27" t="s">
        <v>342</v>
      </c>
      <c r="C1926" s="27" t="s">
        <v>410</v>
      </c>
      <c r="D1926" s="55">
        <v>0</v>
      </c>
      <c r="E1926" s="55">
        <v>0</v>
      </c>
      <c r="F1926" s="55">
        <f>D1926-E1926</f>
        <v>0</v>
      </c>
      <c r="G1926" s="55">
        <f>IF(E1926&lt;&gt;0, ((D1926-E1926)/E1926)*100, 0)</f>
        <v>0</v>
      </c>
    </row>
    <row r="1927" spans="1:7" x14ac:dyDescent="0.2">
      <c r="A1927" s="27" t="s">
        <v>341</v>
      </c>
      <c r="B1927" s="27" t="s">
        <v>342</v>
      </c>
      <c r="C1927" s="27" t="s">
        <v>411</v>
      </c>
      <c r="D1927" s="55">
        <v>0</v>
      </c>
      <c r="E1927" s="55">
        <v>0</v>
      </c>
      <c r="F1927" s="55">
        <f>D1927-E1927</f>
        <v>0</v>
      </c>
      <c r="G1927" s="55">
        <f>IF(E1927&lt;&gt;0, ((D1927-E1927)/E1927)*100, 0)</f>
        <v>0</v>
      </c>
    </row>
    <row r="1928" spans="1:7" x14ac:dyDescent="0.2">
      <c r="A1928" s="27" t="s">
        <v>341</v>
      </c>
      <c r="B1928" s="27" t="s">
        <v>342</v>
      </c>
      <c r="C1928" s="27" t="s">
        <v>412</v>
      </c>
      <c r="D1928" s="55">
        <v>0</v>
      </c>
      <c r="E1928" s="55">
        <v>0</v>
      </c>
      <c r="F1928" s="55">
        <f>D1928-E1928</f>
        <v>0</v>
      </c>
      <c r="G1928" s="55">
        <f>IF(E1928&lt;&gt;0, ((D1928-E1928)/E1928)*100, 0)</f>
        <v>0</v>
      </c>
    </row>
    <row r="1929" spans="1:7" x14ac:dyDescent="0.2">
      <c r="A1929" s="27" t="s">
        <v>341</v>
      </c>
      <c r="B1929" s="27" t="s">
        <v>342</v>
      </c>
      <c r="C1929" s="27" t="s">
        <v>413</v>
      </c>
      <c r="D1929" s="55">
        <v>0</v>
      </c>
      <c r="E1929" s="55">
        <v>0</v>
      </c>
      <c r="F1929" s="55">
        <f>D1929-E1929</f>
        <v>0</v>
      </c>
      <c r="G1929" s="55">
        <f>IF(E1929&lt;&gt;0, ((D1929-E1929)/E1929)*100, 0)</f>
        <v>0</v>
      </c>
    </row>
    <row r="1930" spans="1:7" x14ac:dyDescent="0.2">
      <c r="A1930" s="27" t="s">
        <v>341</v>
      </c>
      <c r="B1930" s="27" t="s">
        <v>342</v>
      </c>
      <c r="C1930" s="27" t="s">
        <v>414</v>
      </c>
      <c r="D1930" s="55">
        <v>0</v>
      </c>
      <c r="E1930" s="55">
        <v>0</v>
      </c>
      <c r="F1930" s="55">
        <f>D1930-E1930</f>
        <v>0</v>
      </c>
      <c r="G1930" s="55">
        <f>IF(E1930&lt;&gt;0, ((D1930-E1930)/E1930)*100, 0)</f>
        <v>0</v>
      </c>
    </row>
    <row r="1931" spans="1:7" x14ac:dyDescent="0.2">
      <c r="A1931" s="27" t="s">
        <v>341</v>
      </c>
      <c r="B1931" s="27" t="s">
        <v>342</v>
      </c>
      <c r="C1931" s="27" t="s">
        <v>415</v>
      </c>
      <c r="D1931" s="55">
        <v>0</v>
      </c>
      <c r="E1931" s="55">
        <v>0</v>
      </c>
      <c r="F1931" s="55">
        <f>D1931-E1931</f>
        <v>0</v>
      </c>
      <c r="G1931" s="55">
        <f>IF(E1931&lt;&gt;0, ((D1931-E1931)/E1931)*100, 0)</f>
        <v>0</v>
      </c>
    </row>
    <row r="1932" spans="1:7" x14ac:dyDescent="0.2">
      <c r="A1932" s="27" t="s">
        <v>341</v>
      </c>
      <c r="B1932" s="27" t="s">
        <v>342</v>
      </c>
      <c r="C1932" s="27" t="s">
        <v>416</v>
      </c>
      <c r="D1932" s="55">
        <v>0</v>
      </c>
      <c r="E1932" s="55">
        <v>0</v>
      </c>
      <c r="F1932" s="55">
        <f>D1932-E1932</f>
        <v>0</v>
      </c>
      <c r="G1932" s="55">
        <f>IF(E1932&lt;&gt;0, ((D1932-E1932)/E1932)*100, 0)</f>
        <v>0</v>
      </c>
    </row>
    <row r="1933" spans="1:7" x14ac:dyDescent="0.2">
      <c r="A1933" s="27" t="s">
        <v>341</v>
      </c>
      <c r="B1933" s="27" t="s">
        <v>342</v>
      </c>
      <c r="C1933" s="27" t="s">
        <v>417</v>
      </c>
      <c r="D1933" s="55">
        <v>0</v>
      </c>
      <c r="E1933" s="55">
        <v>0</v>
      </c>
      <c r="F1933" s="55">
        <f>D1933-E1933</f>
        <v>0</v>
      </c>
      <c r="G1933" s="55">
        <f>IF(E1933&lt;&gt;0, ((D1933-E1933)/E1933)*100, 0)</f>
        <v>0</v>
      </c>
    </row>
    <row r="1934" spans="1:7" x14ac:dyDescent="0.2">
      <c r="A1934" s="27" t="s">
        <v>341</v>
      </c>
      <c r="B1934" s="27" t="s">
        <v>342</v>
      </c>
      <c r="C1934" s="27" t="s">
        <v>418</v>
      </c>
      <c r="D1934" s="55">
        <v>0</v>
      </c>
      <c r="E1934" s="55">
        <v>0</v>
      </c>
      <c r="F1934" s="55">
        <f>D1934-E1934</f>
        <v>0</v>
      </c>
      <c r="G1934" s="55">
        <f>IF(E1934&lt;&gt;0, ((D1934-E1934)/E1934)*100, 0)</f>
        <v>0</v>
      </c>
    </row>
    <row r="1935" spans="1:7" x14ac:dyDescent="0.2">
      <c r="A1935" s="27" t="s">
        <v>341</v>
      </c>
      <c r="B1935" s="27" t="s">
        <v>342</v>
      </c>
      <c r="C1935" s="27" t="s">
        <v>419</v>
      </c>
      <c r="D1935" s="55">
        <v>0</v>
      </c>
      <c r="E1935" s="55">
        <v>0</v>
      </c>
      <c r="F1935" s="55">
        <f>D1935-E1935</f>
        <v>0</v>
      </c>
      <c r="G1935" s="55">
        <f>IF(E1935&lt;&gt;0, ((D1935-E1935)/E1935)*100, 0)</f>
        <v>0</v>
      </c>
    </row>
    <row r="1936" spans="1:7" x14ac:dyDescent="0.2">
      <c r="A1936" s="27" t="s">
        <v>341</v>
      </c>
      <c r="B1936" s="27" t="s">
        <v>342</v>
      </c>
      <c r="C1936" s="27" t="s">
        <v>420</v>
      </c>
      <c r="D1936" s="55">
        <v>0</v>
      </c>
      <c r="E1936" s="55">
        <v>0</v>
      </c>
      <c r="F1936" s="55">
        <f>D1936-E1936</f>
        <v>0</v>
      </c>
      <c r="G1936" s="55">
        <f>IF(E1936&lt;&gt;0, ((D1936-E1936)/E1936)*100, 0)</f>
        <v>0</v>
      </c>
    </row>
    <row r="1937" spans="1:7" x14ac:dyDescent="0.2">
      <c r="A1937" s="27" t="s">
        <v>341</v>
      </c>
      <c r="B1937" s="27" t="s">
        <v>342</v>
      </c>
      <c r="C1937" s="27" t="s">
        <v>421</v>
      </c>
      <c r="D1937" s="55">
        <v>0</v>
      </c>
      <c r="E1937" s="55">
        <v>0</v>
      </c>
      <c r="F1937" s="55">
        <f>D1937-E1937</f>
        <v>0</v>
      </c>
      <c r="G1937" s="55">
        <f>IF(E1937&lt;&gt;0, ((D1937-E1937)/E1937)*100, 0)</f>
        <v>0</v>
      </c>
    </row>
    <row r="1938" spans="1:7" customFormat="1" ht="15" x14ac:dyDescent="0.25">
      <c r="D1938" s="47"/>
      <c r="E1938" s="47"/>
      <c r="F1938" s="47"/>
      <c r="G1938" s="47"/>
    </row>
    <row r="1939" spans="1:7" s="29" customFormat="1" ht="12.75" thickBot="1" x14ac:dyDescent="0.25">
      <c r="A1939" s="28" t="s">
        <v>3</v>
      </c>
      <c r="B1939" s="28" t="s">
        <v>3</v>
      </c>
      <c r="C1939" s="28" t="s">
        <v>422</v>
      </c>
      <c r="D1939" s="54">
        <f>SUBTOTAL(9, D1926:D1938)</f>
        <v>0</v>
      </c>
      <c r="E1939" s="54">
        <f>SUBTOTAL(9, E1926:E1938)</f>
        <v>0</v>
      </c>
      <c r="F1939" s="54">
        <f>SUBTOTAL(9, F1926:F1938)</f>
        <v>0</v>
      </c>
      <c r="G1939" s="54">
        <f>IF(E1939&lt;&gt;0, ((D1939-E1939)/E1939)*100, 0)</f>
        <v>0</v>
      </c>
    </row>
    <row r="1940" spans="1:7" customFormat="1" ht="15.75" thickTop="1" x14ac:dyDescent="0.25">
      <c r="D1940" s="48"/>
      <c r="E1940" s="48"/>
      <c r="F1940" s="48"/>
      <c r="G1940" s="48"/>
    </row>
    <row r="1941" spans="1:7" x14ac:dyDescent="0.2">
      <c r="A1941" s="27" t="s">
        <v>343</v>
      </c>
      <c r="B1941" s="27" t="s">
        <v>344</v>
      </c>
      <c r="C1941" s="27" t="s">
        <v>410</v>
      </c>
      <c r="D1941" s="55">
        <v>0</v>
      </c>
      <c r="E1941" s="55">
        <v>0</v>
      </c>
      <c r="F1941" s="55">
        <f>D1941-E1941</f>
        <v>0</v>
      </c>
      <c r="G1941" s="55">
        <f>IF(E1941&lt;&gt;0, ((D1941-E1941)/E1941)*100, 0)</f>
        <v>0</v>
      </c>
    </row>
    <row r="1942" spans="1:7" x14ac:dyDescent="0.2">
      <c r="A1942" s="27" t="s">
        <v>343</v>
      </c>
      <c r="B1942" s="27" t="s">
        <v>344</v>
      </c>
      <c r="C1942" s="27" t="s">
        <v>411</v>
      </c>
      <c r="D1942" s="55">
        <v>0</v>
      </c>
      <c r="E1942" s="55">
        <v>0</v>
      </c>
      <c r="F1942" s="55">
        <f>D1942-E1942</f>
        <v>0</v>
      </c>
      <c r="G1942" s="55">
        <f>IF(E1942&lt;&gt;0, ((D1942-E1942)/E1942)*100, 0)</f>
        <v>0</v>
      </c>
    </row>
    <row r="1943" spans="1:7" x14ac:dyDescent="0.2">
      <c r="A1943" s="27" t="s">
        <v>343</v>
      </c>
      <c r="B1943" s="27" t="s">
        <v>344</v>
      </c>
      <c r="C1943" s="27" t="s">
        <v>412</v>
      </c>
      <c r="D1943" s="55">
        <v>0</v>
      </c>
      <c r="E1943" s="55">
        <v>0</v>
      </c>
      <c r="F1943" s="55">
        <f>D1943-E1943</f>
        <v>0</v>
      </c>
      <c r="G1943" s="55">
        <f>IF(E1943&lt;&gt;0, ((D1943-E1943)/E1943)*100, 0)</f>
        <v>0</v>
      </c>
    </row>
    <row r="1944" spans="1:7" x14ac:dyDescent="0.2">
      <c r="A1944" s="27" t="s">
        <v>343</v>
      </c>
      <c r="B1944" s="27" t="s">
        <v>344</v>
      </c>
      <c r="C1944" s="27" t="s">
        <v>413</v>
      </c>
      <c r="D1944" s="55">
        <v>0</v>
      </c>
      <c r="E1944" s="55">
        <v>0</v>
      </c>
      <c r="F1944" s="55">
        <f>D1944-E1944</f>
        <v>0</v>
      </c>
      <c r="G1944" s="55">
        <f>IF(E1944&lt;&gt;0, ((D1944-E1944)/E1944)*100, 0)</f>
        <v>0</v>
      </c>
    </row>
    <row r="1945" spans="1:7" x14ac:dyDescent="0.2">
      <c r="A1945" s="27" t="s">
        <v>343</v>
      </c>
      <c r="B1945" s="27" t="s">
        <v>344</v>
      </c>
      <c r="C1945" s="27" t="s">
        <v>414</v>
      </c>
      <c r="D1945" s="55">
        <v>0</v>
      </c>
      <c r="E1945" s="55">
        <v>0</v>
      </c>
      <c r="F1945" s="55">
        <f>D1945-E1945</f>
        <v>0</v>
      </c>
      <c r="G1945" s="55">
        <f>IF(E1945&lt;&gt;0, ((D1945-E1945)/E1945)*100, 0)</f>
        <v>0</v>
      </c>
    </row>
    <row r="1946" spans="1:7" x14ac:dyDescent="0.2">
      <c r="A1946" s="27" t="s">
        <v>343</v>
      </c>
      <c r="B1946" s="27" t="s">
        <v>344</v>
      </c>
      <c r="C1946" s="27" t="s">
        <v>415</v>
      </c>
      <c r="D1946" s="55">
        <v>0</v>
      </c>
      <c r="E1946" s="55">
        <v>0</v>
      </c>
      <c r="F1946" s="55">
        <f>D1946-E1946</f>
        <v>0</v>
      </c>
      <c r="G1946" s="55">
        <f>IF(E1946&lt;&gt;0, ((D1946-E1946)/E1946)*100, 0)</f>
        <v>0</v>
      </c>
    </row>
    <row r="1947" spans="1:7" x14ac:dyDescent="0.2">
      <c r="A1947" s="27" t="s">
        <v>343</v>
      </c>
      <c r="B1947" s="27" t="s">
        <v>344</v>
      </c>
      <c r="C1947" s="27" t="s">
        <v>416</v>
      </c>
      <c r="D1947" s="55">
        <v>0</v>
      </c>
      <c r="E1947" s="55">
        <v>0</v>
      </c>
      <c r="F1947" s="55">
        <f>D1947-E1947</f>
        <v>0</v>
      </c>
      <c r="G1947" s="55">
        <f>IF(E1947&lt;&gt;0, ((D1947-E1947)/E1947)*100, 0)</f>
        <v>0</v>
      </c>
    </row>
    <row r="1948" spans="1:7" x14ac:dyDescent="0.2">
      <c r="A1948" s="27" t="s">
        <v>343</v>
      </c>
      <c r="B1948" s="27" t="s">
        <v>344</v>
      </c>
      <c r="C1948" s="27" t="s">
        <v>417</v>
      </c>
      <c r="D1948" s="55">
        <v>0</v>
      </c>
      <c r="E1948" s="55">
        <v>0</v>
      </c>
      <c r="F1948" s="55">
        <f>D1948-E1948</f>
        <v>0</v>
      </c>
      <c r="G1948" s="55">
        <f>IF(E1948&lt;&gt;0, ((D1948-E1948)/E1948)*100, 0)</f>
        <v>0</v>
      </c>
    </row>
    <row r="1949" spans="1:7" x14ac:dyDescent="0.2">
      <c r="A1949" s="27" t="s">
        <v>343</v>
      </c>
      <c r="B1949" s="27" t="s">
        <v>344</v>
      </c>
      <c r="C1949" s="27" t="s">
        <v>418</v>
      </c>
      <c r="D1949" s="55">
        <v>0</v>
      </c>
      <c r="E1949" s="55">
        <v>0</v>
      </c>
      <c r="F1949" s="55">
        <f>D1949-E1949</f>
        <v>0</v>
      </c>
      <c r="G1949" s="55">
        <f>IF(E1949&lt;&gt;0, ((D1949-E1949)/E1949)*100, 0)</f>
        <v>0</v>
      </c>
    </row>
    <row r="1950" spans="1:7" x14ac:dyDescent="0.2">
      <c r="A1950" s="27" t="s">
        <v>343</v>
      </c>
      <c r="B1950" s="27" t="s">
        <v>344</v>
      </c>
      <c r="C1950" s="27" t="s">
        <v>419</v>
      </c>
      <c r="D1950" s="55">
        <v>0</v>
      </c>
      <c r="E1950" s="55">
        <v>0</v>
      </c>
      <c r="F1950" s="55">
        <f>D1950-E1950</f>
        <v>0</v>
      </c>
      <c r="G1950" s="55">
        <f>IF(E1950&lt;&gt;0, ((D1950-E1950)/E1950)*100, 0)</f>
        <v>0</v>
      </c>
    </row>
    <row r="1951" spans="1:7" x14ac:dyDescent="0.2">
      <c r="A1951" s="27" t="s">
        <v>343</v>
      </c>
      <c r="B1951" s="27" t="s">
        <v>344</v>
      </c>
      <c r="C1951" s="27" t="s">
        <v>420</v>
      </c>
      <c r="D1951" s="55">
        <v>0</v>
      </c>
      <c r="E1951" s="55">
        <v>0</v>
      </c>
      <c r="F1951" s="55">
        <f>D1951-E1951</f>
        <v>0</v>
      </c>
      <c r="G1951" s="55">
        <f>IF(E1951&lt;&gt;0, ((D1951-E1951)/E1951)*100, 0)</f>
        <v>0</v>
      </c>
    </row>
    <row r="1952" spans="1:7" x14ac:dyDescent="0.2">
      <c r="A1952" s="27" t="s">
        <v>343</v>
      </c>
      <c r="B1952" s="27" t="s">
        <v>344</v>
      </c>
      <c r="C1952" s="27" t="s">
        <v>421</v>
      </c>
      <c r="D1952" s="55">
        <v>0</v>
      </c>
      <c r="E1952" s="55">
        <v>0</v>
      </c>
      <c r="F1952" s="55">
        <f>D1952-E1952</f>
        <v>0</v>
      </c>
      <c r="G1952" s="55">
        <f>IF(E1952&lt;&gt;0, ((D1952-E1952)/E1952)*100, 0)</f>
        <v>0</v>
      </c>
    </row>
    <row r="1953" spans="1:7" customFormat="1" ht="15" x14ac:dyDescent="0.25">
      <c r="D1953" s="47"/>
      <c r="E1953" s="47"/>
      <c r="F1953" s="47"/>
      <c r="G1953" s="47"/>
    </row>
    <row r="1954" spans="1:7" s="29" customFormat="1" ht="12.75" thickBot="1" x14ac:dyDescent="0.25">
      <c r="A1954" s="28" t="s">
        <v>3</v>
      </c>
      <c r="B1954" s="28" t="s">
        <v>3</v>
      </c>
      <c r="C1954" s="28" t="s">
        <v>422</v>
      </c>
      <c r="D1954" s="54">
        <f>SUBTOTAL(9, D1941:D1953)</f>
        <v>0</v>
      </c>
      <c r="E1954" s="54">
        <f>SUBTOTAL(9, E1941:E1953)</f>
        <v>0</v>
      </c>
      <c r="F1954" s="54">
        <f>SUBTOTAL(9, F1941:F1953)</f>
        <v>0</v>
      </c>
      <c r="G1954" s="54">
        <f>IF(E1954&lt;&gt;0, ((D1954-E1954)/E1954)*100, 0)</f>
        <v>0</v>
      </c>
    </row>
    <row r="1955" spans="1:7" customFormat="1" ht="15.75" thickTop="1" x14ac:dyDescent="0.25">
      <c r="D1955" s="48"/>
      <c r="E1955" s="48"/>
      <c r="F1955" s="48"/>
      <c r="G1955" s="48"/>
    </row>
    <row r="1956" spans="1:7" x14ac:dyDescent="0.2">
      <c r="A1956" s="27" t="s">
        <v>345</v>
      </c>
      <c r="B1956" s="27" t="s">
        <v>346</v>
      </c>
      <c r="C1956" s="27" t="s">
        <v>410</v>
      </c>
      <c r="D1956" s="55">
        <v>0</v>
      </c>
      <c r="E1956" s="55">
        <v>0</v>
      </c>
      <c r="F1956" s="55">
        <f>D1956-E1956</f>
        <v>0</v>
      </c>
      <c r="G1956" s="55">
        <f>IF(E1956&lt;&gt;0, ((D1956-E1956)/E1956)*100, 0)</f>
        <v>0</v>
      </c>
    </row>
    <row r="1957" spans="1:7" x14ac:dyDescent="0.2">
      <c r="A1957" s="27" t="s">
        <v>345</v>
      </c>
      <c r="B1957" s="27" t="s">
        <v>346</v>
      </c>
      <c r="C1957" s="27" t="s">
        <v>411</v>
      </c>
      <c r="D1957" s="55">
        <v>0</v>
      </c>
      <c r="E1957" s="55">
        <v>0</v>
      </c>
      <c r="F1957" s="55">
        <f>D1957-E1957</f>
        <v>0</v>
      </c>
      <c r="G1957" s="55">
        <f>IF(E1957&lt;&gt;0, ((D1957-E1957)/E1957)*100, 0)</f>
        <v>0</v>
      </c>
    </row>
    <row r="1958" spans="1:7" x14ac:dyDescent="0.2">
      <c r="A1958" s="27" t="s">
        <v>345</v>
      </c>
      <c r="B1958" s="27" t="s">
        <v>346</v>
      </c>
      <c r="C1958" s="27" t="s">
        <v>412</v>
      </c>
      <c r="D1958" s="55">
        <v>0</v>
      </c>
      <c r="E1958" s="55">
        <v>0</v>
      </c>
      <c r="F1958" s="55">
        <f>D1958-E1958</f>
        <v>0</v>
      </c>
      <c r="G1958" s="55">
        <f>IF(E1958&lt;&gt;0, ((D1958-E1958)/E1958)*100, 0)</f>
        <v>0</v>
      </c>
    </row>
    <row r="1959" spans="1:7" x14ac:dyDescent="0.2">
      <c r="A1959" s="27" t="s">
        <v>345</v>
      </c>
      <c r="B1959" s="27" t="s">
        <v>346</v>
      </c>
      <c r="C1959" s="27" t="s">
        <v>413</v>
      </c>
      <c r="D1959" s="55">
        <v>0</v>
      </c>
      <c r="E1959" s="55">
        <v>0</v>
      </c>
      <c r="F1959" s="55">
        <f>D1959-E1959</f>
        <v>0</v>
      </c>
      <c r="G1959" s="55">
        <f>IF(E1959&lt;&gt;0, ((D1959-E1959)/E1959)*100, 0)</f>
        <v>0</v>
      </c>
    </row>
    <row r="1960" spans="1:7" x14ac:dyDescent="0.2">
      <c r="A1960" s="27" t="s">
        <v>345</v>
      </c>
      <c r="B1960" s="27" t="s">
        <v>346</v>
      </c>
      <c r="C1960" s="27" t="s">
        <v>414</v>
      </c>
      <c r="D1960" s="55">
        <v>0</v>
      </c>
      <c r="E1960" s="55">
        <v>0</v>
      </c>
      <c r="F1960" s="55">
        <f>D1960-E1960</f>
        <v>0</v>
      </c>
      <c r="G1960" s="55">
        <f>IF(E1960&lt;&gt;0, ((D1960-E1960)/E1960)*100, 0)</f>
        <v>0</v>
      </c>
    </row>
    <row r="1961" spans="1:7" x14ac:dyDescent="0.2">
      <c r="A1961" s="27" t="s">
        <v>345</v>
      </c>
      <c r="B1961" s="27" t="s">
        <v>346</v>
      </c>
      <c r="C1961" s="27" t="s">
        <v>415</v>
      </c>
      <c r="D1961" s="55">
        <v>0</v>
      </c>
      <c r="E1961" s="55">
        <v>0</v>
      </c>
      <c r="F1961" s="55">
        <f>D1961-E1961</f>
        <v>0</v>
      </c>
      <c r="G1961" s="55">
        <f>IF(E1961&lt;&gt;0, ((D1961-E1961)/E1961)*100, 0)</f>
        <v>0</v>
      </c>
    </row>
    <row r="1962" spans="1:7" x14ac:dyDescent="0.2">
      <c r="A1962" s="27" t="s">
        <v>345</v>
      </c>
      <c r="B1962" s="27" t="s">
        <v>346</v>
      </c>
      <c r="C1962" s="27" t="s">
        <v>416</v>
      </c>
      <c r="D1962" s="55">
        <v>0</v>
      </c>
      <c r="E1962" s="55">
        <v>0</v>
      </c>
      <c r="F1962" s="55">
        <f>D1962-E1962</f>
        <v>0</v>
      </c>
      <c r="G1962" s="55">
        <f>IF(E1962&lt;&gt;0, ((D1962-E1962)/E1962)*100, 0)</f>
        <v>0</v>
      </c>
    </row>
    <row r="1963" spans="1:7" x14ac:dyDescent="0.2">
      <c r="A1963" s="27" t="s">
        <v>345</v>
      </c>
      <c r="B1963" s="27" t="s">
        <v>346</v>
      </c>
      <c r="C1963" s="27" t="s">
        <v>417</v>
      </c>
      <c r="D1963" s="55">
        <v>0</v>
      </c>
      <c r="E1963" s="55">
        <v>0</v>
      </c>
      <c r="F1963" s="55">
        <f>D1963-E1963</f>
        <v>0</v>
      </c>
      <c r="G1963" s="55">
        <f>IF(E1963&lt;&gt;0, ((D1963-E1963)/E1963)*100, 0)</f>
        <v>0</v>
      </c>
    </row>
    <row r="1964" spans="1:7" x14ac:dyDescent="0.2">
      <c r="A1964" s="27" t="s">
        <v>345</v>
      </c>
      <c r="B1964" s="27" t="s">
        <v>346</v>
      </c>
      <c r="C1964" s="27" t="s">
        <v>418</v>
      </c>
      <c r="D1964" s="55">
        <v>0</v>
      </c>
      <c r="E1964" s="55">
        <v>0</v>
      </c>
      <c r="F1964" s="55">
        <f>D1964-E1964</f>
        <v>0</v>
      </c>
      <c r="G1964" s="55">
        <f>IF(E1964&lt;&gt;0, ((D1964-E1964)/E1964)*100, 0)</f>
        <v>0</v>
      </c>
    </row>
    <row r="1965" spans="1:7" x14ac:dyDescent="0.2">
      <c r="A1965" s="27" t="s">
        <v>345</v>
      </c>
      <c r="B1965" s="27" t="s">
        <v>346</v>
      </c>
      <c r="C1965" s="27" t="s">
        <v>419</v>
      </c>
      <c r="D1965" s="55">
        <v>0</v>
      </c>
      <c r="E1965" s="55">
        <v>0</v>
      </c>
      <c r="F1965" s="55">
        <f>D1965-E1965</f>
        <v>0</v>
      </c>
      <c r="G1965" s="55">
        <f>IF(E1965&lt;&gt;0, ((D1965-E1965)/E1965)*100, 0)</f>
        <v>0</v>
      </c>
    </row>
    <row r="1966" spans="1:7" x14ac:dyDescent="0.2">
      <c r="A1966" s="27" t="s">
        <v>345</v>
      </c>
      <c r="B1966" s="27" t="s">
        <v>346</v>
      </c>
      <c r="C1966" s="27" t="s">
        <v>420</v>
      </c>
      <c r="D1966" s="55">
        <v>0</v>
      </c>
      <c r="E1966" s="55">
        <v>0</v>
      </c>
      <c r="F1966" s="55">
        <f>D1966-E1966</f>
        <v>0</v>
      </c>
      <c r="G1966" s="55">
        <f>IF(E1966&lt;&gt;0, ((D1966-E1966)/E1966)*100, 0)</f>
        <v>0</v>
      </c>
    </row>
    <row r="1967" spans="1:7" x14ac:dyDescent="0.2">
      <c r="A1967" s="27" t="s">
        <v>345</v>
      </c>
      <c r="B1967" s="27" t="s">
        <v>346</v>
      </c>
      <c r="C1967" s="27" t="s">
        <v>421</v>
      </c>
      <c r="D1967" s="55">
        <v>0</v>
      </c>
      <c r="E1967" s="55">
        <v>0</v>
      </c>
      <c r="F1967" s="55">
        <f>D1967-E1967</f>
        <v>0</v>
      </c>
      <c r="G1967" s="55">
        <f>IF(E1967&lt;&gt;0, ((D1967-E1967)/E1967)*100, 0)</f>
        <v>0</v>
      </c>
    </row>
    <row r="1968" spans="1:7" customFormat="1" ht="15" x14ac:dyDescent="0.25">
      <c r="D1968" s="47"/>
      <c r="E1968" s="47"/>
      <c r="F1968" s="47"/>
      <c r="G1968" s="47"/>
    </row>
    <row r="1969" spans="1:7" s="29" customFormat="1" ht="12.75" thickBot="1" x14ac:dyDescent="0.25">
      <c r="A1969" s="28" t="s">
        <v>3</v>
      </c>
      <c r="B1969" s="28" t="s">
        <v>3</v>
      </c>
      <c r="C1969" s="28" t="s">
        <v>422</v>
      </c>
      <c r="D1969" s="54">
        <f>SUBTOTAL(9, D1956:D1968)</f>
        <v>0</v>
      </c>
      <c r="E1969" s="54">
        <f>SUBTOTAL(9, E1956:E1968)</f>
        <v>0</v>
      </c>
      <c r="F1969" s="54">
        <f>SUBTOTAL(9, F1956:F1968)</f>
        <v>0</v>
      </c>
      <c r="G1969" s="54">
        <f>IF(E1969&lt;&gt;0, ((D1969-E1969)/E1969)*100, 0)</f>
        <v>0</v>
      </c>
    </row>
    <row r="1970" spans="1:7" customFormat="1" ht="15.75" thickTop="1" x14ac:dyDescent="0.25">
      <c r="D1970" s="48"/>
      <c r="E1970" s="48"/>
      <c r="F1970" s="48"/>
      <c r="G1970" s="48"/>
    </row>
    <row r="1971" spans="1:7" x14ac:dyDescent="0.2">
      <c r="A1971" s="27" t="s">
        <v>347</v>
      </c>
      <c r="B1971" s="27" t="s">
        <v>348</v>
      </c>
      <c r="C1971" s="27" t="s">
        <v>410</v>
      </c>
      <c r="D1971" s="55">
        <v>0</v>
      </c>
      <c r="E1971" s="55">
        <v>0</v>
      </c>
      <c r="F1971" s="55">
        <f>D1971-E1971</f>
        <v>0</v>
      </c>
      <c r="G1971" s="55">
        <f>IF(E1971&lt;&gt;0, ((D1971-E1971)/E1971)*100, 0)</f>
        <v>0</v>
      </c>
    </row>
    <row r="1972" spans="1:7" x14ac:dyDescent="0.2">
      <c r="A1972" s="27" t="s">
        <v>347</v>
      </c>
      <c r="B1972" s="27" t="s">
        <v>348</v>
      </c>
      <c r="C1972" s="27" t="s">
        <v>411</v>
      </c>
      <c r="D1972" s="55">
        <v>0</v>
      </c>
      <c r="E1972" s="55">
        <v>0</v>
      </c>
      <c r="F1972" s="55">
        <f>D1972-E1972</f>
        <v>0</v>
      </c>
      <c r="G1972" s="55">
        <f>IF(E1972&lt;&gt;0, ((D1972-E1972)/E1972)*100, 0)</f>
        <v>0</v>
      </c>
    </row>
    <row r="1973" spans="1:7" x14ac:dyDescent="0.2">
      <c r="A1973" s="27" t="s">
        <v>347</v>
      </c>
      <c r="B1973" s="27" t="s">
        <v>348</v>
      </c>
      <c r="C1973" s="27" t="s">
        <v>412</v>
      </c>
      <c r="D1973" s="55">
        <v>0</v>
      </c>
      <c r="E1973" s="55">
        <v>0</v>
      </c>
      <c r="F1973" s="55">
        <f>D1973-E1973</f>
        <v>0</v>
      </c>
      <c r="G1973" s="55">
        <f>IF(E1973&lt;&gt;0, ((D1973-E1973)/E1973)*100, 0)</f>
        <v>0</v>
      </c>
    </row>
    <row r="1974" spans="1:7" x14ac:dyDescent="0.2">
      <c r="A1974" s="27" t="s">
        <v>347</v>
      </c>
      <c r="B1974" s="27" t="s">
        <v>348</v>
      </c>
      <c r="C1974" s="27" t="s">
        <v>413</v>
      </c>
      <c r="D1974" s="55">
        <v>0</v>
      </c>
      <c r="E1974" s="55">
        <v>0</v>
      </c>
      <c r="F1974" s="55">
        <f>D1974-E1974</f>
        <v>0</v>
      </c>
      <c r="G1974" s="55">
        <f>IF(E1974&lt;&gt;0, ((D1974-E1974)/E1974)*100, 0)</f>
        <v>0</v>
      </c>
    </row>
    <row r="1975" spans="1:7" x14ac:dyDescent="0.2">
      <c r="A1975" s="27" t="s">
        <v>347</v>
      </c>
      <c r="B1975" s="27" t="s">
        <v>348</v>
      </c>
      <c r="C1975" s="27" t="s">
        <v>414</v>
      </c>
      <c r="D1975" s="55">
        <v>0</v>
      </c>
      <c r="E1975" s="55">
        <v>0</v>
      </c>
      <c r="F1975" s="55">
        <f>D1975-E1975</f>
        <v>0</v>
      </c>
      <c r="G1975" s="55">
        <f>IF(E1975&lt;&gt;0, ((D1975-E1975)/E1975)*100, 0)</f>
        <v>0</v>
      </c>
    </row>
    <row r="1976" spans="1:7" x14ac:dyDescent="0.2">
      <c r="A1976" s="27" t="s">
        <v>347</v>
      </c>
      <c r="B1976" s="27" t="s">
        <v>348</v>
      </c>
      <c r="C1976" s="27" t="s">
        <v>415</v>
      </c>
      <c r="D1976" s="55">
        <v>0</v>
      </c>
      <c r="E1976" s="55">
        <v>0</v>
      </c>
      <c r="F1976" s="55">
        <f>D1976-E1976</f>
        <v>0</v>
      </c>
      <c r="G1976" s="55">
        <f>IF(E1976&lt;&gt;0, ((D1976-E1976)/E1976)*100, 0)</f>
        <v>0</v>
      </c>
    </row>
    <row r="1977" spans="1:7" x14ac:dyDescent="0.2">
      <c r="A1977" s="27" t="s">
        <v>347</v>
      </c>
      <c r="B1977" s="27" t="s">
        <v>348</v>
      </c>
      <c r="C1977" s="27" t="s">
        <v>416</v>
      </c>
      <c r="D1977" s="55">
        <v>0</v>
      </c>
      <c r="E1977" s="55">
        <v>0</v>
      </c>
      <c r="F1977" s="55">
        <f>D1977-E1977</f>
        <v>0</v>
      </c>
      <c r="G1977" s="55">
        <f>IF(E1977&lt;&gt;0, ((D1977-E1977)/E1977)*100, 0)</f>
        <v>0</v>
      </c>
    </row>
    <row r="1978" spans="1:7" x14ac:dyDescent="0.2">
      <c r="A1978" s="27" t="s">
        <v>347</v>
      </c>
      <c r="B1978" s="27" t="s">
        <v>348</v>
      </c>
      <c r="C1978" s="27" t="s">
        <v>417</v>
      </c>
      <c r="D1978" s="55">
        <v>0</v>
      </c>
      <c r="E1978" s="55">
        <v>0</v>
      </c>
      <c r="F1978" s="55">
        <f>D1978-E1978</f>
        <v>0</v>
      </c>
      <c r="G1978" s="55">
        <f>IF(E1978&lt;&gt;0, ((D1978-E1978)/E1978)*100, 0)</f>
        <v>0</v>
      </c>
    </row>
    <row r="1979" spans="1:7" x14ac:dyDescent="0.2">
      <c r="A1979" s="27" t="s">
        <v>347</v>
      </c>
      <c r="B1979" s="27" t="s">
        <v>348</v>
      </c>
      <c r="C1979" s="27" t="s">
        <v>418</v>
      </c>
      <c r="D1979" s="55">
        <v>0</v>
      </c>
      <c r="E1979" s="55">
        <v>0</v>
      </c>
      <c r="F1979" s="55">
        <f>D1979-E1979</f>
        <v>0</v>
      </c>
      <c r="G1979" s="55">
        <f>IF(E1979&lt;&gt;0, ((D1979-E1979)/E1979)*100, 0)</f>
        <v>0</v>
      </c>
    </row>
    <row r="1980" spans="1:7" x14ac:dyDescent="0.2">
      <c r="A1980" s="27" t="s">
        <v>347</v>
      </c>
      <c r="B1980" s="27" t="s">
        <v>348</v>
      </c>
      <c r="C1980" s="27" t="s">
        <v>419</v>
      </c>
      <c r="D1980" s="55">
        <v>0</v>
      </c>
      <c r="E1980" s="55">
        <v>0</v>
      </c>
      <c r="F1980" s="55">
        <f>D1980-E1980</f>
        <v>0</v>
      </c>
      <c r="G1980" s="55">
        <f>IF(E1980&lt;&gt;0, ((D1980-E1980)/E1980)*100, 0)</f>
        <v>0</v>
      </c>
    </row>
    <row r="1981" spans="1:7" x14ac:dyDescent="0.2">
      <c r="A1981" s="27" t="s">
        <v>347</v>
      </c>
      <c r="B1981" s="27" t="s">
        <v>348</v>
      </c>
      <c r="C1981" s="27" t="s">
        <v>420</v>
      </c>
      <c r="D1981" s="55">
        <v>0</v>
      </c>
      <c r="E1981" s="55">
        <v>0</v>
      </c>
      <c r="F1981" s="55">
        <f>D1981-E1981</f>
        <v>0</v>
      </c>
      <c r="G1981" s="55">
        <f>IF(E1981&lt;&gt;0, ((D1981-E1981)/E1981)*100, 0)</f>
        <v>0</v>
      </c>
    </row>
    <row r="1982" spans="1:7" x14ac:dyDescent="0.2">
      <c r="A1982" s="27" t="s">
        <v>347</v>
      </c>
      <c r="B1982" s="27" t="s">
        <v>348</v>
      </c>
      <c r="C1982" s="27" t="s">
        <v>421</v>
      </c>
      <c r="D1982" s="55">
        <v>0</v>
      </c>
      <c r="E1982" s="55">
        <v>0</v>
      </c>
      <c r="F1982" s="55">
        <f>D1982-E1982</f>
        <v>0</v>
      </c>
      <c r="G1982" s="55">
        <f>IF(E1982&lt;&gt;0, ((D1982-E1982)/E1982)*100, 0)</f>
        <v>0</v>
      </c>
    </row>
    <row r="1983" spans="1:7" customFormat="1" ht="15" x14ac:dyDescent="0.25">
      <c r="D1983" s="47"/>
      <c r="E1983" s="47"/>
      <c r="F1983" s="47"/>
      <c r="G1983" s="47"/>
    </row>
    <row r="1984" spans="1:7" s="29" customFormat="1" ht="12.75" thickBot="1" x14ac:dyDescent="0.25">
      <c r="A1984" s="28" t="s">
        <v>3</v>
      </c>
      <c r="B1984" s="28" t="s">
        <v>3</v>
      </c>
      <c r="C1984" s="28" t="s">
        <v>422</v>
      </c>
      <c r="D1984" s="54">
        <f>SUBTOTAL(9, D1971:D1983)</f>
        <v>0</v>
      </c>
      <c r="E1984" s="54">
        <f>SUBTOTAL(9, E1971:E1983)</f>
        <v>0</v>
      </c>
      <c r="F1984" s="54">
        <f>SUBTOTAL(9, F1971:F1983)</f>
        <v>0</v>
      </c>
      <c r="G1984" s="54">
        <f>IF(E1984&lt;&gt;0, ((D1984-E1984)/E1984)*100, 0)</f>
        <v>0</v>
      </c>
    </row>
    <row r="1985" spans="1:7" customFormat="1" ht="15.75" thickTop="1" x14ac:dyDescent="0.25">
      <c r="D1985" s="48"/>
      <c r="E1985" s="48"/>
      <c r="F1985" s="48"/>
      <c r="G1985" s="48"/>
    </row>
    <row r="1986" spans="1:7" x14ac:dyDescent="0.2">
      <c r="A1986" s="27" t="s">
        <v>349</v>
      </c>
      <c r="B1986" s="27" t="s">
        <v>350</v>
      </c>
      <c r="C1986" s="27" t="s">
        <v>410</v>
      </c>
      <c r="D1986" s="55">
        <v>0</v>
      </c>
      <c r="E1986" s="55">
        <v>0</v>
      </c>
      <c r="F1986" s="55">
        <f>D1986-E1986</f>
        <v>0</v>
      </c>
      <c r="G1986" s="55">
        <f>IF(E1986&lt;&gt;0, ((D1986-E1986)/E1986)*100, 0)</f>
        <v>0</v>
      </c>
    </row>
    <row r="1987" spans="1:7" x14ac:dyDescent="0.2">
      <c r="A1987" s="27" t="s">
        <v>349</v>
      </c>
      <c r="B1987" s="27" t="s">
        <v>350</v>
      </c>
      <c r="C1987" s="27" t="s">
        <v>411</v>
      </c>
      <c r="D1987" s="55">
        <v>0</v>
      </c>
      <c r="E1987" s="55">
        <v>0</v>
      </c>
      <c r="F1987" s="55">
        <f>D1987-E1987</f>
        <v>0</v>
      </c>
      <c r="G1987" s="55">
        <f>IF(E1987&lt;&gt;0, ((D1987-E1987)/E1987)*100, 0)</f>
        <v>0</v>
      </c>
    </row>
    <row r="1988" spans="1:7" x14ac:dyDescent="0.2">
      <c r="A1988" s="27" t="s">
        <v>349</v>
      </c>
      <c r="B1988" s="27" t="s">
        <v>350</v>
      </c>
      <c r="C1988" s="27" t="s">
        <v>412</v>
      </c>
      <c r="D1988" s="55">
        <v>0</v>
      </c>
      <c r="E1988" s="55">
        <v>0</v>
      </c>
      <c r="F1988" s="55">
        <f>D1988-E1988</f>
        <v>0</v>
      </c>
      <c r="G1988" s="55">
        <f>IF(E1988&lt;&gt;0, ((D1988-E1988)/E1988)*100, 0)</f>
        <v>0</v>
      </c>
    </row>
    <row r="1989" spans="1:7" x14ac:dyDescent="0.2">
      <c r="A1989" s="27" t="s">
        <v>349</v>
      </c>
      <c r="B1989" s="27" t="s">
        <v>350</v>
      </c>
      <c r="C1989" s="27" t="s">
        <v>413</v>
      </c>
      <c r="D1989" s="55">
        <v>0</v>
      </c>
      <c r="E1989" s="55">
        <v>0</v>
      </c>
      <c r="F1989" s="55">
        <f>D1989-E1989</f>
        <v>0</v>
      </c>
      <c r="G1989" s="55">
        <f>IF(E1989&lt;&gt;0, ((D1989-E1989)/E1989)*100, 0)</f>
        <v>0</v>
      </c>
    </row>
    <row r="1990" spans="1:7" x14ac:dyDescent="0.2">
      <c r="A1990" s="27" t="s">
        <v>349</v>
      </c>
      <c r="B1990" s="27" t="s">
        <v>350</v>
      </c>
      <c r="C1990" s="27" t="s">
        <v>414</v>
      </c>
      <c r="D1990" s="55">
        <v>0</v>
      </c>
      <c r="E1990" s="55">
        <v>0</v>
      </c>
      <c r="F1990" s="55">
        <f>D1990-E1990</f>
        <v>0</v>
      </c>
      <c r="G1990" s="55">
        <f>IF(E1990&lt;&gt;0, ((D1990-E1990)/E1990)*100, 0)</f>
        <v>0</v>
      </c>
    </row>
    <row r="1991" spans="1:7" x14ac:dyDescent="0.2">
      <c r="A1991" s="27" t="s">
        <v>349</v>
      </c>
      <c r="B1991" s="27" t="s">
        <v>350</v>
      </c>
      <c r="C1991" s="27" t="s">
        <v>415</v>
      </c>
      <c r="D1991" s="55">
        <v>0</v>
      </c>
      <c r="E1991" s="55">
        <v>0</v>
      </c>
      <c r="F1991" s="55">
        <f>D1991-E1991</f>
        <v>0</v>
      </c>
      <c r="G1991" s="55">
        <f>IF(E1991&lt;&gt;0, ((D1991-E1991)/E1991)*100, 0)</f>
        <v>0</v>
      </c>
    </row>
    <row r="1992" spans="1:7" x14ac:dyDescent="0.2">
      <c r="A1992" s="27" t="s">
        <v>349</v>
      </c>
      <c r="B1992" s="27" t="s">
        <v>350</v>
      </c>
      <c r="C1992" s="27" t="s">
        <v>416</v>
      </c>
      <c r="D1992" s="55">
        <v>0</v>
      </c>
      <c r="E1992" s="55">
        <v>0</v>
      </c>
      <c r="F1992" s="55">
        <f>D1992-E1992</f>
        <v>0</v>
      </c>
      <c r="G1992" s="55">
        <f>IF(E1992&lt;&gt;0, ((D1992-E1992)/E1992)*100, 0)</f>
        <v>0</v>
      </c>
    </row>
    <row r="1993" spans="1:7" x14ac:dyDescent="0.2">
      <c r="A1993" s="27" t="s">
        <v>349</v>
      </c>
      <c r="B1993" s="27" t="s">
        <v>350</v>
      </c>
      <c r="C1993" s="27" t="s">
        <v>417</v>
      </c>
      <c r="D1993" s="55">
        <v>0</v>
      </c>
      <c r="E1993" s="55">
        <v>0</v>
      </c>
      <c r="F1993" s="55">
        <f>D1993-E1993</f>
        <v>0</v>
      </c>
      <c r="G1993" s="55">
        <f>IF(E1993&lt;&gt;0, ((D1993-E1993)/E1993)*100, 0)</f>
        <v>0</v>
      </c>
    </row>
    <row r="1994" spans="1:7" x14ac:dyDescent="0.2">
      <c r="A1994" s="27" t="s">
        <v>349</v>
      </c>
      <c r="B1994" s="27" t="s">
        <v>350</v>
      </c>
      <c r="C1994" s="27" t="s">
        <v>418</v>
      </c>
      <c r="D1994" s="55">
        <v>0</v>
      </c>
      <c r="E1994" s="55">
        <v>0</v>
      </c>
      <c r="F1994" s="55">
        <f>D1994-E1994</f>
        <v>0</v>
      </c>
      <c r="G1994" s="55">
        <f>IF(E1994&lt;&gt;0, ((D1994-E1994)/E1994)*100, 0)</f>
        <v>0</v>
      </c>
    </row>
    <row r="1995" spans="1:7" x14ac:dyDescent="0.2">
      <c r="A1995" s="27" t="s">
        <v>349</v>
      </c>
      <c r="B1995" s="27" t="s">
        <v>350</v>
      </c>
      <c r="C1995" s="27" t="s">
        <v>419</v>
      </c>
      <c r="D1995" s="55">
        <v>0</v>
      </c>
      <c r="E1995" s="55">
        <v>0</v>
      </c>
      <c r="F1995" s="55">
        <f>D1995-E1995</f>
        <v>0</v>
      </c>
      <c r="G1995" s="55">
        <f>IF(E1995&lt;&gt;0, ((D1995-E1995)/E1995)*100, 0)</f>
        <v>0</v>
      </c>
    </row>
    <row r="1996" spans="1:7" x14ac:dyDescent="0.2">
      <c r="A1996" s="27" t="s">
        <v>349</v>
      </c>
      <c r="B1996" s="27" t="s">
        <v>350</v>
      </c>
      <c r="C1996" s="27" t="s">
        <v>420</v>
      </c>
      <c r="D1996" s="55">
        <v>0</v>
      </c>
      <c r="E1996" s="55">
        <v>0</v>
      </c>
      <c r="F1996" s="55">
        <f>D1996-E1996</f>
        <v>0</v>
      </c>
      <c r="G1996" s="55">
        <f>IF(E1996&lt;&gt;0, ((D1996-E1996)/E1996)*100, 0)</f>
        <v>0</v>
      </c>
    </row>
    <row r="1997" spans="1:7" x14ac:dyDescent="0.2">
      <c r="A1997" s="27" t="s">
        <v>349</v>
      </c>
      <c r="B1997" s="27" t="s">
        <v>350</v>
      </c>
      <c r="C1997" s="27" t="s">
        <v>421</v>
      </c>
      <c r="D1997" s="55">
        <v>0</v>
      </c>
      <c r="E1997" s="55">
        <v>0</v>
      </c>
      <c r="F1997" s="55">
        <f>D1997-E1997</f>
        <v>0</v>
      </c>
      <c r="G1997" s="55">
        <f>IF(E1997&lt;&gt;0, ((D1997-E1997)/E1997)*100, 0)</f>
        <v>0</v>
      </c>
    </row>
    <row r="1998" spans="1:7" customFormat="1" ht="15" x14ac:dyDescent="0.25">
      <c r="D1998" s="47"/>
      <c r="E1998" s="47"/>
      <c r="F1998" s="47"/>
      <c r="G1998" s="47"/>
    </row>
    <row r="1999" spans="1:7" s="29" customFormat="1" ht="12.75" thickBot="1" x14ac:dyDescent="0.25">
      <c r="A1999" s="28" t="s">
        <v>3</v>
      </c>
      <c r="B1999" s="28" t="s">
        <v>3</v>
      </c>
      <c r="C1999" s="28" t="s">
        <v>422</v>
      </c>
      <c r="D1999" s="54">
        <f>SUBTOTAL(9, D1986:D1998)</f>
        <v>0</v>
      </c>
      <c r="E1999" s="54">
        <f>SUBTOTAL(9, E1986:E1998)</f>
        <v>0</v>
      </c>
      <c r="F1999" s="54">
        <f>SUBTOTAL(9, F1986:F1998)</f>
        <v>0</v>
      </c>
      <c r="G1999" s="54">
        <f>IF(E1999&lt;&gt;0, ((D1999-E1999)/E1999)*100, 0)</f>
        <v>0</v>
      </c>
    </row>
    <row r="2000" spans="1:7" customFormat="1" ht="15.75" thickTop="1" x14ac:dyDescent="0.25">
      <c r="D2000" s="48"/>
      <c r="E2000" s="48"/>
      <c r="F2000" s="48"/>
      <c r="G2000" s="48"/>
    </row>
    <row r="2001" spans="1:7" x14ac:dyDescent="0.2">
      <c r="A2001" s="27" t="s">
        <v>351</v>
      </c>
      <c r="B2001" s="27" t="s">
        <v>116</v>
      </c>
      <c r="C2001" s="27" t="s">
        <v>410</v>
      </c>
      <c r="D2001" s="55">
        <v>0</v>
      </c>
      <c r="E2001" s="55">
        <v>0</v>
      </c>
      <c r="F2001" s="55">
        <f>D2001-E2001</f>
        <v>0</v>
      </c>
      <c r="G2001" s="55">
        <f>IF(E2001&lt;&gt;0, ((D2001-E2001)/E2001)*100, 0)</f>
        <v>0</v>
      </c>
    </row>
    <row r="2002" spans="1:7" x14ac:dyDescent="0.2">
      <c r="A2002" s="27" t="s">
        <v>351</v>
      </c>
      <c r="B2002" s="27" t="s">
        <v>116</v>
      </c>
      <c r="C2002" s="27" t="s">
        <v>411</v>
      </c>
      <c r="D2002" s="55">
        <v>360</v>
      </c>
      <c r="E2002" s="55">
        <v>400</v>
      </c>
      <c r="F2002" s="55">
        <f>D2002-E2002</f>
        <v>-40</v>
      </c>
      <c r="G2002" s="55">
        <f>IF(E2002&lt;&gt;0, ((D2002-E2002)/E2002)*100, 0)</f>
        <v>-10</v>
      </c>
    </row>
    <row r="2003" spans="1:7" x14ac:dyDescent="0.2">
      <c r="A2003" s="27" t="s">
        <v>351</v>
      </c>
      <c r="B2003" s="27" t="s">
        <v>116</v>
      </c>
      <c r="C2003" s="27" t="s">
        <v>412</v>
      </c>
      <c r="D2003" s="55">
        <v>150</v>
      </c>
      <c r="E2003" s="55">
        <v>0</v>
      </c>
      <c r="F2003" s="55">
        <f>D2003-E2003</f>
        <v>150</v>
      </c>
      <c r="G2003" s="55">
        <f>IF(E2003&lt;&gt;0, ((D2003-E2003)/E2003)*100, 0)</f>
        <v>0</v>
      </c>
    </row>
    <row r="2004" spans="1:7" x14ac:dyDescent="0.2">
      <c r="A2004" s="27" t="s">
        <v>351</v>
      </c>
      <c r="B2004" s="27" t="s">
        <v>116</v>
      </c>
      <c r="C2004" s="27" t="s">
        <v>413</v>
      </c>
      <c r="D2004" s="55">
        <v>0</v>
      </c>
      <c r="E2004" s="55">
        <v>0</v>
      </c>
      <c r="F2004" s="55">
        <f>D2004-E2004</f>
        <v>0</v>
      </c>
      <c r="G2004" s="55">
        <f>IF(E2004&lt;&gt;0, ((D2004-E2004)/E2004)*100, 0)</f>
        <v>0</v>
      </c>
    </row>
    <row r="2005" spans="1:7" x14ac:dyDescent="0.2">
      <c r="A2005" s="27" t="s">
        <v>351</v>
      </c>
      <c r="B2005" s="27" t="s">
        <v>116</v>
      </c>
      <c r="C2005" s="27" t="s">
        <v>414</v>
      </c>
      <c r="D2005" s="55">
        <v>0</v>
      </c>
      <c r="E2005" s="55">
        <v>0</v>
      </c>
      <c r="F2005" s="55">
        <f>D2005-E2005</f>
        <v>0</v>
      </c>
      <c r="G2005" s="55">
        <f>IF(E2005&lt;&gt;0, ((D2005-E2005)/E2005)*100, 0)</f>
        <v>0</v>
      </c>
    </row>
    <row r="2006" spans="1:7" x14ac:dyDescent="0.2">
      <c r="A2006" s="27" t="s">
        <v>351</v>
      </c>
      <c r="B2006" s="27" t="s">
        <v>116</v>
      </c>
      <c r="C2006" s="27" t="s">
        <v>415</v>
      </c>
      <c r="D2006" s="55">
        <v>0</v>
      </c>
      <c r="E2006" s="55">
        <v>0</v>
      </c>
      <c r="F2006" s="55">
        <f>D2006-E2006</f>
        <v>0</v>
      </c>
      <c r="G2006" s="55">
        <f>IF(E2006&lt;&gt;0, ((D2006-E2006)/E2006)*100, 0)</f>
        <v>0</v>
      </c>
    </row>
    <row r="2007" spans="1:7" x14ac:dyDescent="0.2">
      <c r="A2007" s="27" t="s">
        <v>351</v>
      </c>
      <c r="B2007" s="27" t="s">
        <v>116</v>
      </c>
      <c r="C2007" s="27" t="s">
        <v>416</v>
      </c>
      <c r="D2007" s="55">
        <v>0</v>
      </c>
      <c r="E2007" s="55">
        <v>0</v>
      </c>
      <c r="F2007" s="55">
        <f>D2007-E2007</f>
        <v>0</v>
      </c>
      <c r="G2007" s="55">
        <f>IF(E2007&lt;&gt;0, ((D2007-E2007)/E2007)*100, 0)</f>
        <v>0</v>
      </c>
    </row>
    <row r="2008" spans="1:7" x14ac:dyDescent="0.2">
      <c r="A2008" s="27" t="s">
        <v>351</v>
      </c>
      <c r="B2008" s="27" t="s">
        <v>116</v>
      </c>
      <c r="C2008" s="27" t="s">
        <v>417</v>
      </c>
      <c r="D2008" s="55">
        <v>0</v>
      </c>
      <c r="E2008" s="55">
        <v>0</v>
      </c>
      <c r="F2008" s="55">
        <f>D2008-E2008</f>
        <v>0</v>
      </c>
      <c r="G2008" s="55">
        <f>IF(E2008&lt;&gt;0, ((D2008-E2008)/E2008)*100, 0)</f>
        <v>0</v>
      </c>
    </row>
    <row r="2009" spans="1:7" x14ac:dyDescent="0.2">
      <c r="A2009" s="27" t="s">
        <v>351</v>
      </c>
      <c r="B2009" s="27" t="s">
        <v>116</v>
      </c>
      <c r="C2009" s="27" t="s">
        <v>418</v>
      </c>
      <c r="D2009" s="55">
        <v>0</v>
      </c>
      <c r="E2009" s="55">
        <v>0</v>
      </c>
      <c r="F2009" s="55">
        <f>D2009-E2009</f>
        <v>0</v>
      </c>
      <c r="G2009" s="55">
        <f>IF(E2009&lt;&gt;0, ((D2009-E2009)/E2009)*100, 0)</f>
        <v>0</v>
      </c>
    </row>
    <row r="2010" spans="1:7" x14ac:dyDescent="0.2">
      <c r="A2010" s="27" t="s">
        <v>351</v>
      </c>
      <c r="B2010" s="27" t="s">
        <v>116</v>
      </c>
      <c r="C2010" s="27" t="s">
        <v>419</v>
      </c>
      <c r="D2010" s="55">
        <v>0</v>
      </c>
      <c r="E2010" s="55">
        <v>0</v>
      </c>
      <c r="F2010" s="55">
        <f>D2010-E2010</f>
        <v>0</v>
      </c>
      <c r="G2010" s="55">
        <f>IF(E2010&lt;&gt;0, ((D2010-E2010)/E2010)*100, 0)</f>
        <v>0</v>
      </c>
    </row>
    <row r="2011" spans="1:7" x14ac:dyDescent="0.2">
      <c r="A2011" s="27" t="s">
        <v>351</v>
      </c>
      <c r="B2011" s="27" t="s">
        <v>116</v>
      </c>
      <c r="C2011" s="27" t="s">
        <v>420</v>
      </c>
      <c r="D2011" s="55">
        <v>0</v>
      </c>
      <c r="E2011" s="55">
        <v>0</v>
      </c>
      <c r="F2011" s="55">
        <f>D2011-E2011</f>
        <v>0</v>
      </c>
      <c r="G2011" s="55">
        <f>IF(E2011&lt;&gt;0, ((D2011-E2011)/E2011)*100, 0)</f>
        <v>0</v>
      </c>
    </row>
    <row r="2012" spans="1:7" x14ac:dyDescent="0.2">
      <c r="A2012" s="27" t="s">
        <v>351</v>
      </c>
      <c r="B2012" s="27" t="s">
        <v>116</v>
      </c>
      <c r="C2012" s="27" t="s">
        <v>421</v>
      </c>
      <c r="D2012" s="55">
        <v>0</v>
      </c>
      <c r="E2012" s="55">
        <v>0</v>
      </c>
      <c r="F2012" s="55">
        <f>D2012-E2012</f>
        <v>0</v>
      </c>
      <c r="G2012" s="55">
        <f>IF(E2012&lt;&gt;0, ((D2012-E2012)/E2012)*100, 0)</f>
        <v>0</v>
      </c>
    </row>
    <row r="2013" spans="1:7" customFormat="1" ht="15" x14ac:dyDescent="0.25">
      <c r="D2013" s="47"/>
      <c r="E2013" s="47"/>
      <c r="F2013" s="47"/>
      <c r="G2013" s="47"/>
    </row>
    <row r="2014" spans="1:7" s="29" customFormat="1" ht="12.75" thickBot="1" x14ac:dyDescent="0.25">
      <c r="A2014" s="28" t="s">
        <v>3</v>
      </c>
      <c r="B2014" s="28" t="s">
        <v>3</v>
      </c>
      <c r="C2014" s="28" t="s">
        <v>422</v>
      </c>
      <c r="D2014" s="54">
        <f>SUBTOTAL(9, D2001:D2013)</f>
        <v>510</v>
      </c>
      <c r="E2014" s="54">
        <f>SUBTOTAL(9, E2001:E2013)</f>
        <v>400</v>
      </c>
      <c r="F2014" s="54">
        <f>SUBTOTAL(9, F2001:F2013)</f>
        <v>110</v>
      </c>
      <c r="G2014" s="54">
        <f>IF(E2014&lt;&gt;0, ((D2014-E2014)/E2014)*100, 0)</f>
        <v>27.500000000000004</v>
      </c>
    </row>
    <row r="2015" spans="1:7" customFormat="1" ht="15.75" thickTop="1" x14ac:dyDescent="0.25">
      <c r="D2015" s="48"/>
      <c r="E2015" s="48"/>
      <c r="F2015" s="48"/>
      <c r="G2015" s="48"/>
    </row>
    <row r="2016" spans="1:7" x14ac:dyDescent="0.2">
      <c r="A2016" s="27" t="s">
        <v>352</v>
      </c>
      <c r="B2016" s="27" t="s">
        <v>117</v>
      </c>
      <c r="C2016" s="27" t="s">
        <v>410</v>
      </c>
      <c r="D2016" s="55">
        <v>0</v>
      </c>
      <c r="E2016" s="55">
        <v>0</v>
      </c>
      <c r="F2016" s="55">
        <f>D2016-E2016</f>
        <v>0</v>
      </c>
      <c r="G2016" s="55">
        <f>IF(E2016&lt;&gt;0, ((D2016-E2016)/E2016)*100, 0)</f>
        <v>0</v>
      </c>
    </row>
    <row r="2017" spans="1:7" x14ac:dyDescent="0.2">
      <c r="A2017" s="27" t="s">
        <v>352</v>
      </c>
      <c r="B2017" s="27" t="s">
        <v>117</v>
      </c>
      <c r="C2017" s="27" t="s">
        <v>411</v>
      </c>
      <c r="D2017" s="55">
        <v>0</v>
      </c>
      <c r="E2017" s="55">
        <v>0</v>
      </c>
      <c r="F2017" s="55">
        <f>D2017-E2017</f>
        <v>0</v>
      </c>
      <c r="G2017" s="55">
        <f>IF(E2017&lt;&gt;0, ((D2017-E2017)/E2017)*100, 0)</f>
        <v>0</v>
      </c>
    </row>
    <row r="2018" spans="1:7" x14ac:dyDescent="0.2">
      <c r="A2018" s="27" t="s">
        <v>352</v>
      </c>
      <c r="B2018" s="27" t="s">
        <v>117</v>
      </c>
      <c r="C2018" s="27" t="s">
        <v>412</v>
      </c>
      <c r="D2018" s="55">
        <v>150</v>
      </c>
      <c r="E2018" s="55">
        <v>0</v>
      </c>
      <c r="F2018" s="55">
        <f>D2018-E2018</f>
        <v>150</v>
      </c>
      <c r="G2018" s="55">
        <f>IF(E2018&lt;&gt;0, ((D2018-E2018)/E2018)*100, 0)</f>
        <v>0</v>
      </c>
    </row>
    <row r="2019" spans="1:7" x14ac:dyDescent="0.2">
      <c r="A2019" s="27" t="s">
        <v>352</v>
      </c>
      <c r="B2019" s="27" t="s">
        <v>117</v>
      </c>
      <c r="C2019" s="27" t="s">
        <v>413</v>
      </c>
      <c r="D2019" s="55">
        <v>0</v>
      </c>
      <c r="E2019" s="55">
        <v>0</v>
      </c>
      <c r="F2019" s="55">
        <f>D2019-E2019</f>
        <v>0</v>
      </c>
      <c r="G2019" s="55">
        <f>IF(E2019&lt;&gt;0, ((D2019-E2019)/E2019)*100, 0)</f>
        <v>0</v>
      </c>
    </row>
    <row r="2020" spans="1:7" x14ac:dyDescent="0.2">
      <c r="A2020" s="27" t="s">
        <v>352</v>
      </c>
      <c r="B2020" s="27" t="s">
        <v>117</v>
      </c>
      <c r="C2020" s="27" t="s">
        <v>414</v>
      </c>
      <c r="D2020" s="55">
        <v>0</v>
      </c>
      <c r="E2020" s="55">
        <v>0</v>
      </c>
      <c r="F2020" s="55">
        <f>D2020-E2020</f>
        <v>0</v>
      </c>
      <c r="G2020" s="55">
        <f>IF(E2020&lt;&gt;0, ((D2020-E2020)/E2020)*100, 0)</f>
        <v>0</v>
      </c>
    </row>
    <row r="2021" spans="1:7" x14ac:dyDescent="0.2">
      <c r="A2021" s="27" t="s">
        <v>352</v>
      </c>
      <c r="B2021" s="27" t="s">
        <v>117</v>
      </c>
      <c r="C2021" s="27" t="s">
        <v>415</v>
      </c>
      <c r="D2021" s="55">
        <v>0</v>
      </c>
      <c r="E2021" s="55">
        <v>0</v>
      </c>
      <c r="F2021" s="55">
        <f>D2021-E2021</f>
        <v>0</v>
      </c>
      <c r="G2021" s="55">
        <f>IF(E2021&lt;&gt;0, ((D2021-E2021)/E2021)*100, 0)</f>
        <v>0</v>
      </c>
    </row>
    <row r="2022" spans="1:7" x14ac:dyDescent="0.2">
      <c r="A2022" s="27" t="s">
        <v>352</v>
      </c>
      <c r="B2022" s="27" t="s">
        <v>117</v>
      </c>
      <c r="C2022" s="27" t="s">
        <v>416</v>
      </c>
      <c r="D2022" s="55">
        <v>0</v>
      </c>
      <c r="E2022" s="55">
        <v>0</v>
      </c>
      <c r="F2022" s="55">
        <f>D2022-E2022</f>
        <v>0</v>
      </c>
      <c r="G2022" s="55">
        <f>IF(E2022&lt;&gt;0, ((D2022-E2022)/E2022)*100, 0)</f>
        <v>0</v>
      </c>
    </row>
    <row r="2023" spans="1:7" x14ac:dyDescent="0.2">
      <c r="A2023" s="27" t="s">
        <v>352</v>
      </c>
      <c r="B2023" s="27" t="s">
        <v>117</v>
      </c>
      <c r="C2023" s="27" t="s">
        <v>417</v>
      </c>
      <c r="D2023" s="55">
        <v>0</v>
      </c>
      <c r="E2023" s="55">
        <v>0</v>
      </c>
      <c r="F2023" s="55">
        <f>D2023-E2023</f>
        <v>0</v>
      </c>
      <c r="G2023" s="55">
        <f>IF(E2023&lt;&gt;0, ((D2023-E2023)/E2023)*100, 0)</f>
        <v>0</v>
      </c>
    </row>
    <row r="2024" spans="1:7" x14ac:dyDescent="0.2">
      <c r="A2024" s="27" t="s">
        <v>352</v>
      </c>
      <c r="B2024" s="27" t="s">
        <v>117</v>
      </c>
      <c r="C2024" s="27" t="s">
        <v>418</v>
      </c>
      <c r="D2024" s="55">
        <v>0</v>
      </c>
      <c r="E2024" s="55">
        <v>0</v>
      </c>
      <c r="F2024" s="55">
        <f>D2024-E2024</f>
        <v>0</v>
      </c>
      <c r="G2024" s="55">
        <f>IF(E2024&lt;&gt;0, ((D2024-E2024)/E2024)*100, 0)</f>
        <v>0</v>
      </c>
    </row>
    <row r="2025" spans="1:7" x14ac:dyDescent="0.2">
      <c r="A2025" s="27" t="s">
        <v>352</v>
      </c>
      <c r="B2025" s="27" t="s">
        <v>117</v>
      </c>
      <c r="C2025" s="27" t="s">
        <v>419</v>
      </c>
      <c r="D2025" s="55">
        <v>0</v>
      </c>
      <c r="E2025" s="55">
        <v>0</v>
      </c>
      <c r="F2025" s="55">
        <f>D2025-E2025</f>
        <v>0</v>
      </c>
      <c r="G2025" s="55">
        <f>IF(E2025&lt;&gt;0, ((D2025-E2025)/E2025)*100, 0)</f>
        <v>0</v>
      </c>
    </row>
    <row r="2026" spans="1:7" x14ac:dyDescent="0.2">
      <c r="A2026" s="27" t="s">
        <v>352</v>
      </c>
      <c r="B2026" s="27" t="s">
        <v>117</v>
      </c>
      <c r="C2026" s="27" t="s">
        <v>420</v>
      </c>
      <c r="D2026" s="55">
        <v>0</v>
      </c>
      <c r="E2026" s="55">
        <v>0</v>
      </c>
      <c r="F2026" s="55">
        <f>D2026-E2026</f>
        <v>0</v>
      </c>
      <c r="G2026" s="55">
        <f>IF(E2026&lt;&gt;0, ((D2026-E2026)/E2026)*100, 0)</f>
        <v>0</v>
      </c>
    </row>
    <row r="2027" spans="1:7" x14ac:dyDescent="0.2">
      <c r="A2027" s="27" t="s">
        <v>352</v>
      </c>
      <c r="B2027" s="27" t="s">
        <v>117</v>
      </c>
      <c r="C2027" s="27" t="s">
        <v>421</v>
      </c>
      <c r="D2027" s="55">
        <v>0</v>
      </c>
      <c r="E2027" s="55">
        <v>0</v>
      </c>
      <c r="F2027" s="55">
        <f>D2027-E2027</f>
        <v>0</v>
      </c>
      <c r="G2027" s="55">
        <f>IF(E2027&lt;&gt;0, ((D2027-E2027)/E2027)*100, 0)</f>
        <v>0</v>
      </c>
    </row>
    <row r="2028" spans="1:7" customFormat="1" ht="15" x14ac:dyDescent="0.25">
      <c r="D2028" s="47"/>
      <c r="E2028" s="47"/>
      <c r="F2028" s="47"/>
      <c r="G2028" s="47"/>
    </row>
    <row r="2029" spans="1:7" s="29" customFormat="1" ht="12.75" thickBot="1" x14ac:dyDescent="0.25">
      <c r="A2029" s="28" t="s">
        <v>3</v>
      </c>
      <c r="B2029" s="28" t="s">
        <v>3</v>
      </c>
      <c r="C2029" s="28" t="s">
        <v>422</v>
      </c>
      <c r="D2029" s="54">
        <f>SUBTOTAL(9, D2016:D2028)</f>
        <v>150</v>
      </c>
      <c r="E2029" s="54">
        <f>SUBTOTAL(9, E2016:E2028)</f>
        <v>0</v>
      </c>
      <c r="F2029" s="54">
        <f>SUBTOTAL(9, F2016:F2028)</f>
        <v>150</v>
      </c>
      <c r="G2029" s="54">
        <f>IF(E2029&lt;&gt;0, ((D2029-E2029)/E2029)*100, 0)</f>
        <v>0</v>
      </c>
    </row>
    <row r="2030" spans="1:7" customFormat="1" ht="15.75" thickTop="1" x14ac:dyDescent="0.25">
      <c r="D2030" s="48"/>
      <c r="E2030" s="48"/>
      <c r="F2030" s="48"/>
      <c r="G2030" s="48"/>
    </row>
    <row r="2031" spans="1:7" x14ac:dyDescent="0.2">
      <c r="A2031" s="27" t="s">
        <v>353</v>
      </c>
      <c r="B2031" s="27" t="s">
        <v>354</v>
      </c>
      <c r="C2031" s="27" t="s">
        <v>410</v>
      </c>
      <c r="D2031" s="55">
        <v>0</v>
      </c>
      <c r="E2031" s="55">
        <v>0</v>
      </c>
      <c r="F2031" s="55">
        <f>D2031-E2031</f>
        <v>0</v>
      </c>
      <c r="G2031" s="55">
        <f>IF(E2031&lt;&gt;0, ((D2031-E2031)/E2031)*100, 0)</f>
        <v>0</v>
      </c>
    </row>
    <row r="2032" spans="1:7" x14ac:dyDescent="0.2">
      <c r="A2032" s="27" t="s">
        <v>353</v>
      </c>
      <c r="B2032" s="27" t="s">
        <v>354</v>
      </c>
      <c r="C2032" s="27" t="s">
        <v>411</v>
      </c>
      <c r="D2032" s="55">
        <v>0</v>
      </c>
      <c r="E2032" s="55">
        <v>0</v>
      </c>
      <c r="F2032" s="55">
        <f>D2032-E2032</f>
        <v>0</v>
      </c>
      <c r="G2032" s="55">
        <f>IF(E2032&lt;&gt;0, ((D2032-E2032)/E2032)*100, 0)</f>
        <v>0</v>
      </c>
    </row>
    <row r="2033" spans="1:7" x14ac:dyDescent="0.2">
      <c r="A2033" s="27" t="s">
        <v>353</v>
      </c>
      <c r="B2033" s="27" t="s">
        <v>354</v>
      </c>
      <c r="C2033" s="27" t="s">
        <v>412</v>
      </c>
      <c r="D2033" s="55">
        <v>0</v>
      </c>
      <c r="E2033" s="55">
        <v>0</v>
      </c>
      <c r="F2033" s="55">
        <f>D2033-E2033</f>
        <v>0</v>
      </c>
      <c r="G2033" s="55">
        <f>IF(E2033&lt;&gt;0, ((D2033-E2033)/E2033)*100, 0)</f>
        <v>0</v>
      </c>
    </row>
    <row r="2034" spans="1:7" x14ac:dyDescent="0.2">
      <c r="A2034" s="27" t="s">
        <v>353</v>
      </c>
      <c r="B2034" s="27" t="s">
        <v>354</v>
      </c>
      <c r="C2034" s="27" t="s">
        <v>413</v>
      </c>
      <c r="D2034" s="55">
        <v>0</v>
      </c>
      <c r="E2034" s="55">
        <v>0</v>
      </c>
      <c r="F2034" s="55">
        <f>D2034-E2034</f>
        <v>0</v>
      </c>
      <c r="G2034" s="55">
        <f>IF(E2034&lt;&gt;0, ((D2034-E2034)/E2034)*100, 0)</f>
        <v>0</v>
      </c>
    </row>
    <row r="2035" spans="1:7" x14ac:dyDescent="0.2">
      <c r="A2035" s="27" t="s">
        <v>353</v>
      </c>
      <c r="B2035" s="27" t="s">
        <v>354</v>
      </c>
      <c r="C2035" s="27" t="s">
        <v>414</v>
      </c>
      <c r="D2035" s="55">
        <v>0</v>
      </c>
      <c r="E2035" s="55">
        <v>0</v>
      </c>
      <c r="F2035" s="55">
        <f>D2035-E2035</f>
        <v>0</v>
      </c>
      <c r="G2035" s="55">
        <f>IF(E2035&lt;&gt;0, ((D2035-E2035)/E2035)*100, 0)</f>
        <v>0</v>
      </c>
    </row>
    <row r="2036" spans="1:7" x14ac:dyDescent="0.2">
      <c r="A2036" s="27" t="s">
        <v>353</v>
      </c>
      <c r="B2036" s="27" t="s">
        <v>354</v>
      </c>
      <c r="C2036" s="27" t="s">
        <v>415</v>
      </c>
      <c r="D2036" s="55">
        <v>0</v>
      </c>
      <c r="E2036" s="55">
        <v>0</v>
      </c>
      <c r="F2036" s="55">
        <f>D2036-E2036</f>
        <v>0</v>
      </c>
      <c r="G2036" s="55">
        <f>IF(E2036&lt;&gt;0, ((D2036-E2036)/E2036)*100, 0)</f>
        <v>0</v>
      </c>
    </row>
    <row r="2037" spans="1:7" x14ac:dyDescent="0.2">
      <c r="A2037" s="27" t="s">
        <v>353</v>
      </c>
      <c r="B2037" s="27" t="s">
        <v>354</v>
      </c>
      <c r="C2037" s="27" t="s">
        <v>416</v>
      </c>
      <c r="D2037" s="55">
        <v>0</v>
      </c>
      <c r="E2037" s="55">
        <v>0</v>
      </c>
      <c r="F2037" s="55">
        <f>D2037-E2037</f>
        <v>0</v>
      </c>
      <c r="G2037" s="55">
        <f>IF(E2037&lt;&gt;0, ((D2037-E2037)/E2037)*100, 0)</f>
        <v>0</v>
      </c>
    </row>
    <row r="2038" spans="1:7" x14ac:dyDescent="0.2">
      <c r="A2038" s="27" t="s">
        <v>353</v>
      </c>
      <c r="B2038" s="27" t="s">
        <v>354</v>
      </c>
      <c r="C2038" s="27" t="s">
        <v>417</v>
      </c>
      <c r="D2038" s="55">
        <v>0</v>
      </c>
      <c r="E2038" s="55">
        <v>0</v>
      </c>
      <c r="F2038" s="55">
        <f>D2038-E2038</f>
        <v>0</v>
      </c>
      <c r="G2038" s="55">
        <f>IF(E2038&lt;&gt;0, ((D2038-E2038)/E2038)*100, 0)</f>
        <v>0</v>
      </c>
    </row>
    <row r="2039" spans="1:7" x14ac:dyDescent="0.2">
      <c r="A2039" s="27" t="s">
        <v>353</v>
      </c>
      <c r="B2039" s="27" t="s">
        <v>354</v>
      </c>
      <c r="C2039" s="27" t="s">
        <v>418</v>
      </c>
      <c r="D2039" s="55">
        <v>0</v>
      </c>
      <c r="E2039" s="55">
        <v>0</v>
      </c>
      <c r="F2039" s="55">
        <f>D2039-E2039</f>
        <v>0</v>
      </c>
      <c r="G2039" s="55">
        <f>IF(E2039&lt;&gt;0, ((D2039-E2039)/E2039)*100, 0)</f>
        <v>0</v>
      </c>
    </row>
    <row r="2040" spans="1:7" x14ac:dyDescent="0.2">
      <c r="A2040" s="27" t="s">
        <v>353</v>
      </c>
      <c r="B2040" s="27" t="s">
        <v>354</v>
      </c>
      <c r="C2040" s="27" t="s">
        <v>419</v>
      </c>
      <c r="D2040" s="55">
        <v>0</v>
      </c>
      <c r="E2040" s="55">
        <v>0</v>
      </c>
      <c r="F2040" s="55">
        <f>D2040-E2040</f>
        <v>0</v>
      </c>
      <c r="G2040" s="55">
        <f>IF(E2040&lt;&gt;0, ((D2040-E2040)/E2040)*100, 0)</f>
        <v>0</v>
      </c>
    </row>
    <row r="2041" spans="1:7" x14ac:dyDescent="0.2">
      <c r="A2041" s="27" t="s">
        <v>353</v>
      </c>
      <c r="B2041" s="27" t="s">
        <v>354</v>
      </c>
      <c r="C2041" s="27" t="s">
        <v>420</v>
      </c>
      <c r="D2041" s="55">
        <v>0</v>
      </c>
      <c r="E2041" s="55">
        <v>0</v>
      </c>
      <c r="F2041" s="55">
        <f>D2041-E2041</f>
        <v>0</v>
      </c>
      <c r="G2041" s="55">
        <f>IF(E2041&lt;&gt;0, ((D2041-E2041)/E2041)*100, 0)</f>
        <v>0</v>
      </c>
    </row>
    <row r="2042" spans="1:7" x14ac:dyDescent="0.2">
      <c r="A2042" s="27" t="s">
        <v>353</v>
      </c>
      <c r="B2042" s="27" t="s">
        <v>354</v>
      </c>
      <c r="C2042" s="27" t="s">
        <v>421</v>
      </c>
      <c r="D2042" s="55">
        <v>0</v>
      </c>
      <c r="E2042" s="55">
        <v>0</v>
      </c>
      <c r="F2042" s="55">
        <f>D2042-E2042</f>
        <v>0</v>
      </c>
      <c r="G2042" s="55">
        <f>IF(E2042&lt;&gt;0, ((D2042-E2042)/E2042)*100, 0)</f>
        <v>0</v>
      </c>
    </row>
    <row r="2043" spans="1:7" customFormat="1" ht="15" x14ac:dyDescent="0.25">
      <c r="D2043" s="47"/>
      <c r="E2043" s="47"/>
      <c r="F2043" s="47"/>
      <c r="G2043" s="47"/>
    </row>
    <row r="2044" spans="1:7" s="29" customFormat="1" ht="12.75" thickBot="1" x14ac:dyDescent="0.25">
      <c r="A2044" s="28" t="s">
        <v>3</v>
      </c>
      <c r="B2044" s="28" t="s">
        <v>3</v>
      </c>
      <c r="C2044" s="28" t="s">
        <v>422</v>
      </c>
      <c r="D2044" s="54">
        <f>SUBTOTAL(9, D2031:D2043)</f>
        <v>0</v>
      </c>
      <c r="E2044" s="54">
        <f>SUBTOTAL(9, E2031:E2043)</f>
        <v>0</v>
      </c>
      <c r="F2044" s="54">
        <f>SUBTOTAL(9, F2031:F2043)</f>
        <v>0</v>
      </c>
      <c r="G2044" s="54">
        <f>IF(E2044&lt;&gt;0, ((D2044-E2044)/E2044)*100, 0)</f>
        <v>0</v>
      </c>
    </row>
    <row r="2045" spans="1:7" customFormat="1" ht="15.75" thickTop="1" x14ac:dyDescent="0.25">
      <c r="D2045" s="48"/>
      <c r="E2045" s="48"/>
      <c r="F2045" s="48"/>
      <c r="G2045" s="48"/>
    </row>
    <row r="2046" spans="1:7" x14ac:dyDescent="0.2">
      <c r="A2046" s="27" t="s">
        <v>355</v>
      </c>
      <c r="B2046" s="27" t="s">
        <v>118</v>
      </c>
      <c r="C2046" s="27" t="s">
        <v>410</v>
      </c>
      <c r="D2046" s="55">
        <v>0</v>
      </c>
      <c r="E2046" s="55">
        <v>50</v>
      </c>
      <c r="F2046" s="55">
        <f>D2046-E2046</f>
        <v>-50</v>
      </c>
      <c r="G2046" s="55">
        <f>IF(E2046&lt;&gt;0, ((D2046-E2046)/E2046)*100, 0)</f>
        <v>-100</v>
      </c>
    </row>
    <row r="2047" spans="1:7" x14ac:dyDescent="0.2">
      <c r="A2047" s="27" t="s">
        <v>355</v>
      </c>
      <c r="B2047" s="27" t="s">
        <v>118</v>
      </c>
      <c r="C2047" s="27" t="s">
        <v>411</v>
      </c>
      <c r="D2047" s="55">
        <v>0</v>
      </c>
      <c r="E2047" s="55">
        <v>50</v>
      </c>
      <c r="F2047" s="55">
        <f>D2047-E2047</f>
        <v>-50</v>
      </c>
      <c r="G2047" s="55">
        <f>IF(E2047&lt;&gt;0, ((D2047-E2047)/E2047)*100, 0)</f>
        <v>-100</v>
      </c>
    </row>
    <row r="2048" spans="1:7" x14ac:dyDescent="0.2">
      <c r="A2048" s="27" t="s">
        <v>355</v>
      </c>
      <c r="B2048" s="27" t="s">
        <v>118</v>
      </c>
      <c r="C2048" s="27" t="s">
        <v>412</v>
      </c>
      <c r="D2048" s="55">
        <v>75</v>
      </c>
      <c r="E2048" s="55">
        <v>50</v>
      </c>
      <c r="F2048" s="55">
        <f>D2048-E2048</f>
        <v>25</v>
      </c>
      <c r="G2048" s="55">
        <f>IF(E2048&lt;&gt;0, ((D2048-E2048)/E2048)*100, 0)</f>
        <v>50</v>
      </c>
    </row>
    <row r="2049" spans="1:7" x14ac:dyDescent="0.2">
      <c r="A2049" s="27" t="s">
        <v>355</v>
      </c>
      <c r="B2049" s="27" t="s">
        <v>118</v>
      </c>
      <c r="C2049" s="27" t="s">
        <v>413</v>
      </c>
      <c r="D2049" s="55">
        <v>0</v>
      </c>
      <c r="E2049" s="55">
        <v>50</v>
      </c>
      <c r="F2049" s="55">
        <f>D2049-E2049</f>
        <v>-50</v>
      </c>
      <c r="G2049" s="55">
        <f>IF(E2049&lt;&gt;0, ((D2049-E2049)/E2049)*100, 0)</f>
        <v>-100</v>
      </c>
    </row>
    <row r="2050" spans="1:7" x14ac:dyDescent="0.2">
      <c r="A2050" s="27" t="s">
        <v>355</v>
      </c>
      <c r="B2050" s="27" t="s">
        <v>118</v>
      </c>
      <c r="C2050" s="27" t="s">
        <v>414</v>
      </c>
      <c r="D2050" s="55">
        <v>0</v>
      </c>
      <c r="E2050" s="55">
        <v>50</v>
      </c>
      <c r="F2050" s="55">
        <f>D2050-E2050</f>
        <v>-50</v>
      </c>
      <c r="G2050" s="55">
        <f>IF(E2050&lt;&gt;0, ((D2050-E2050)/E2050)*100, 0)</f>
        <v>-100</v>
      </c>
    </row>
    <row r="2051" spans="1:7" x14ac:dyDescent="0.2">
      <c r="A2051" s="27" t="s">
        <v>355</v>
      </c>
      <c r="B2051" s="27" t="s">
        <v>118</v>
      </c>
      <c r="C2051" s="27" t="s">
        <v>415</v>
      </c>
      <c r="D2051" s="55">
        <v>0</v>
      </c>
      <c r="E2051" s="55">
        <v>50</v>
      </c>
      <c r="F2051" s="55">
        <f>D2051-E2051</f>
        <v>-50</v>
      </c>
      <c r="G2051" s="55">
        <f>IF(E2051&lt;&gt;0, ((D2051-E2051)/E2051)*100, 0)</f>
        <v>-100</v>
      </c>
    </row>
    <row r="2052" spans="1:7" x14ac:dyDescent="0.2">
      <c r="A2052" s="27" t="s">
        <v>355</v>
      </c>
      <c r="B2052" s="27" t="s">
        <v>118</v>
      </c>
      <c r="C2052" s="27" t="s">
        <v>416</v>
      </c>
      <c r="D2052" s="55">
        <v>0</v>
      </c>
      <c r="E2052" s="55">
        <v>50</v>
      </c>
      <c r="F2052" s="55">
        <f>D2052-E2052</f>
        <v>-50</v>
      </c>
      <c r="G2052" s="55">
        <f>IF(E2052&lt;&gt;0, ((D2052-E2052)/E2052)*100, 0)</f>
        <v>-100</v>
      </c>
    </row>
    <row r="2053" spans="1:7" x14ac:dyDescent="0.2">
      <c r="A2053" s="27" t="s">
        <v>355</v>
      </c>
      <c r="B2053" s="27" t="s">
        <v>118</v>
      </c>
      <c r="C2053" s="27" t="s">
        <v>417</v>
      </c>
      <c r="D2053" s="55">
        <v>0</v>
      </c>
      <c r="E2053" s="55">
        <v>50</v>
      </c>
      <c r="F2053" s="55">
        <f>D2053-E2053</f>
        <v>-50</v>
      </c>
      <c r="G2053" s="55">
        <f>IF(E2053&lt;&gt;0, ((D2053-E2053)/E2053)*100, 0)</f>
        <v>-100</v>
      </c>
    </row>
    <row r="2054" spans="1:7" x14ac:dyDescent="0.2">
      <c r="A2054" s="27" t="s">
        <v>355</v>
      </c>
      <c r="B2054" s="27" t="s">
        <v>118</v>
      </c>
      <c r="C2054" s="27" t="s">
        <v>418</v>
      </c>
      <c r="D2054" s="55">
        <v>0</v>
      </c>
      <c r="E2054" s="55">
        <v>50</v>
      </c>
      <c r="F2054" s="55">
        <f>D2054-E2054</f>
        <v>-50</v>
      </c>
      <c r="G2054" s="55">
        <f>IF(E2054&lt;&gt;0, ((D2054-E2054)/E2054)*100, 0)</f>
        <v>-100</v>
      </c>
    </row>
    <row r="2055" spans="1:7" x14ac:dyDescent="0.2">
      <c r="A2055" s="27" t="s">
        <v>355</v>
      </c>
      <c r="B2055" s="27" t="s">
        <v>118</v>
      </c>
      <c r="C2055" s="27" t="s">
        <v>419</v>
      </c>
      <c r="D2055" s="55">
        <v>0</v>
      </c>
      <c r="E2055" s="55">
        <v>50</v>
      </c>
      <c r="F2055" s="55">
        <f>D2055-E2055</f>
        <v>-50</v>
      </c>
      <c r="G2055" s="55">
        <f>IF(E2055&lt;&gt;0, ((D2055-E2055)/E2055)*100, 0)</f>
        <v>-100</v>
      </c>
    </row>
    <row r="2056" spans="1:7" x14ac:dyDescent="0.2">
      <c r="A2056" s="27" t="s">
        <v>355</v>
      </c>
      <c r="B2056" s="27" t="s">
        <v>118</v>
      </c>
      <c r="C2056" s="27" t="s">
        <v>420</v>
      </c>
      <c r="D2056" s="55">
        <v>0</v>
      </c>
      <c r="E2056" s="55">
        <v>50</v>
      </c>
      <c r="F2056" s="55">
        <f>D2056-E2056</f>
        <v>-50</v>
      </c>
      <c r="G2056" s="55">
        <f>IF(E2056&lt;&gt;0, ((D2056-E2056)/E2056)*100, 0)</f>
        <v>-100</v>
      </c>
    </row>
    <row r="2057" spans="1:7" x14ac:dyDescent="0.2">
      <c r="A2057" s="27" t="s">
        <v>355</v>
      </c>
      <c r="B2057" s="27" t="s">
        <v>118</v>
      </c>
      <c r="C2057" s="27" t="s">
        <v>421</v>
      </c>
      <c r="D2057" s="55">
        <v>0</v>
      </c>
      <c r="E2057" s="55">
        <v>50</v>
      </c>
      <c r="F2057" s="55">
        <f>D2057-E2057</f>
        <v>-50</v>
      </c>
      <c r="G2057" s="55">
        <f>IF(E2057&lt;&gt;0, ((D2057-E2057)/E2057)*100, 0)</f>
        <v>-100</v>
      </c>
    </row>
    <row r="2058" spans="1:7" customFormat="1" ht="15" x14ac:dyDescent="0.25">
      <c r="D2058" s="47"/>
      <c r="E2058" s="47"/>
      <c r="F2058" s="47"/>
      <c r="G2058" s="47"/>
    </row>
    <row r="2059" spans="1:7" s="29" customFormat="1" ht="12.75" thickBot="1" x14ac:dyDescent="0.25">
      <c r="A2059" s="28" t="s">
        <v>3</v>
      </c>
      <c r="B2059" s="28" t="s">
        <v>3</v>
      </c>
      <c r="C2059" s="28" t="s">
        <v>422</v>
      </c>
      <c r="D2059" s="54">
        <f>SUBTOTAL(9, D2046:D2058)</f>
        <v>75</v>
      </c>
      <c r="E2059" s="54">
        <f>SUBTOTAL(9, E2046:E2058)</f>
        <v>600</v>
      </c>
      <c r="F2059" s="54">
        <f>SUBTOTAL(9, F2046:F2058)</f>
        <v>-525</v>
      </c>
      <c r="G2059" s="54">
        <f>IF(E2059&lt;&gt;0, ((D2059-E2059)/E2059)*100, 0)</f>
        <v>-87.5</v>
      </c>
    </row>
    <row r="2060" spans="1:7" customFormat="1" ht="15.75" thickTop="1" x14ac:dyDescent="0.25">
      <c r="D2060" s="48"/>
      <c r="E2060" s="48"/>
      <c r="F2060" s="48"/>
      <c r="G2060" s="48"/>
    </row>
    <row r="2061" spans="1:7" x14ac:dyDescent="0.2">
      <c r="A2061" s="27" t="s">
        <v>356</v>
      </c>
      <c r="B2061" s="27" t="s">
        <v>357</v>
      </c>
      <c r="C2061" s="27" t="s">
        <v>410</v>
      </c>
      <c r="D2061" s="55">
        <v>0</v>
      </c>
      <c r="E2061" s="55">
        <v>0</v>
      </c>
      <c r="F2061" s="55">
        <f>D2061-E2061</f>
        <v>0</v>
      </c>
      <c r="G2061" s="55">
        <f>IF(E2061&lt;&gt;0, ((D2061-E2061)/E2061)*100, 0)</f>
        <v>0</v>
      </c>
    </row>
    <row r="2062" spans="1:7" x14ac:dyDescent="0.2">
      <c r="A2062" s="27" t="s">
        <v>356</v>
      </c>
      <c r="B2062" s="27" t="s">
        <v>357</v>
      </c>
      <c r="C2062" s="27" t="s">
        <v>411</v>
      </c>
      <c r="D2062" s="55">
        <v>0</v>
      </c>
      <c r="E2062" s="55">
        <v>0</v>
      </c>
      <c r="F2062" s="55">
        <f>D2062-E2062</f>
        <v>0</v>
      </c>
      <c r="G2062" s="55">
        <f>IF(E2062&lt;&gt;0, ((D2062-E2062)/E2062)*100, 0)</f>
        <v>0</v>
      </c>
    </row>
    <row r="2063" spans="1:7" x14ac:dyDescent="0.2">
      <c r="A2063" s="27" t="s">
        <v>356</v>
      </c>
      <c r="B2063" s="27" t="s">
        <v>357</v>
      </c>
      <c r="C2063" s="27" t="s">
        <v>412</v>
      </c>
      <c r="D2063" s="55">
        <v>0</v>
      </c>
      <c r="E2063" s="55">
        <v>0</v>
      </c>
      <c r="F2063" s="55">
        <f>D2063-E2063</f>
        <v>0</v>
      </c>
      <c r="G2063" s="55">
        <f>IF(E2063&lt;&gt;0, ((D2063-E2063)/E2063)*100, 0)</f>
        <v>0</v>
      </c>
    </row>
    <row r="2064" spans="1:7" x14ac:dyDescent="0.2">
      <c r="A2064" s="27" t="s">
        <v>356</v>
      </c>
      <c r="B2064" s="27" t="s">
        <v>357</v>
      </c>
      <c r="C2064" s="27" t="s">
        <v>413</v>
      </c>
      <c r="D2064" s="55">
        <v>0</v>
      </c>
      <c r="E2064" s="55">
        <v>0</v>
      </c>
      <c r="F2064" s="55">
        <f>D2064-E2064</f>
        <v>0</v>
      </c>
      <c r="G2064" s="55">
        <f>IF(E2064&lt;&gt;0, ((D2064-E2064)/E2064)*100, 0)</f>
        <v>0</v>
      </c>
    </row>
    <row r="2065" spans="1:7" x14ac:dyDescent="0.2">
      <c r="A2065" s="27" t="s">
        <v>356</v>
      </c>
      <c r="B2065" s="27" t="s">
        <v>357</v>
      </c>
      <c r="C2065" s="27" t="s">
        <v>414</v>
      </c>
      <c r="D2065" s="55">
        <v>0</v>
      </c>
      <c r="E2065" s="55">
        <v>0</v>
      </c>
      <c r="F2065" s="55">
        <f>D2065-E2065</f>
        <v>0</v>
      </c>
      <c r="G2065" s="55">
        <f>IF(E2065&lt;&gt;0, ((D2065-E2065)/E2065)*100, 0)</f>
        <v>0</v>
      </c>
    </row>
    <row r="2066" spans="1:7" x14ac:dyDescent="0.2">
      <c r="A2066" s="27" t="s">
        <v>356</v>
      </c>
      <c r="B2066" s="27" t="s">
        <v>357</v>
      </c>
      <c r="C2066" s="27" t="s">
        <v>415</v>
      </c>
      <c r="D2066" s="55">
        <v>0</v>
      </c>
      <c r="E2066" s="55">
        <v>0</v>
      </c>
      <c r="F2066" s="55">
        <f>D2066-E2066</f>
        <v>0</v>
      </c>
      <c r="G2066" s="55">
        <f>IF(E2066&lt;&gt;0, ((D2066-E2066)/E2066)*100, 0)</f>
        <v>0</v>
      </c>
    </row>
    <row r="2067" spans="1:7" x14ac:dyDescent="0.2">
      <c r="A2067" s="27" t="s">
        <v>356</v>
      </c>
      <c r="B2067" s="27" t="s">
        <v>357</v>
      </c>
      <c r="C2067" s="27" t="s">
        <v>416</v>
      </c>
      <c r="D2067" s="55">
        <v>0</v>
      </c>
      <c r="E2067" s="55">
        <v>0</v>
      </c>
      <c r="F2067" s="55">
        <f>D2067-E2067</f>
        <v>0</v>
      </c>
      <c r="G2067" s="55">
        <f>IF(E2067&lt;&gt;0, ((D2067-E2067)/E2067)*100, 0)</f>
        <v>0</v>
      </c>
    </row>
    <row r="2068" spans="1:7" x14ac:dyDescent="0.2">
      <c r="A2068" s="27" t="s">
        <v>356</v>
      </c>
      <c r="B2068" s="27" t="s">
        <v>357</v>
      </c>
      <c r="C2068" s="27" t="s">
        <v>417</v>
      </c>
      <c r="D2068" s="55">
        <v>0</v>
      </c>
      <c r="E2068" s="55">
        <v>0</v>
      </c>
      <c r="F2068" s="55">
        <f>D2068-E2068</f>
        <v>0</v>
      </c>
      <c r="G2068" s="55">
        <f>IF(E2068&lt;&gt;0, ((D2068-E2068)/E2068)*100, 0)</f>
        <v>0</v>
      </c>
    </row>
    <row r="2069" spans="1:7" x14ac:dyDescent="0.2">
      <c r="A2069" s="27" t="s">
        <v>356</v>
      </c>
      <c r="B2069" s="27" t="s">
        <v>357</v>
      </c>
      <c r="C2069" s="27" t="s">
        <v>418</v>
      </c>
      <c r="D2069" s="55">
        <v>0</v>
      </c>
      <c r="E2069" s="55">
        <v>0</v>
      </c>
      <c r="F2069" s="55">
        <f>D2069-E2069</f>
        <v>0</v>
      </c>
      <c r="G2069" s="55">
        <f>IF(E2069&lt;&gt;0, ((D2069-E2069)/E2069)*100, 0)</f>
        <v>0</v>
      </c>
    </row>
    <row r="2070" spans="1:7" x14ac:dyDescent="0.2">
      <c r="A2070" s="27" t="s">
        <v>356</v>
      </c>
      <c r="B2070" s="27" t="s">
        <v>357</v>
      </c>
      <c r="C2070" s="27" t="s">
        <v>419</v>
      </c>
      <c r="D2070" s="55">
        <v>0</v>
      </c>
      <c r="E2070" s="55">
        <v>0</v>
      </c>
      <c r="F2070" s="55">
        <f>D2070-E2070</f>
        <v>0</v>
      </c>
      <c r="G2070" s="55">
        <f>IF(E2070&lt;&gt;0, ((D2070-E2070)/E2070)*100, 0)</f>
        <v>0</v>
      </c>
    </row>
    <row r="2071" spans="1:7" x14ac:dyDescent="0.2">
      <c r="A2071" s="27" t="s">
        <v>356</v>
      </c>
      <c r="B2071" s="27" t="s">
        <v>357</v>
      </c>
      <c r="C2071" s="27" t="s">
        <v>420</v>
      </c>
      <c r="D2071" s="55">
        <v>0</v>
      </c>
      <c r="E2071" s="55">
        <v>0</v>
      </c>
      <c r="F2071" s="55">
        <f>D2071-E2071</f>
        <v>0</v>
      </c>
      <c r="G2071" s="55">
        <f>IF(E2071&lt;&gt;0, ((D2071-E2071)/E2071)*100, 0)</f>
        <v>0</v>
      </c>
    </row>
    <row r="2072" spans="1:7" x14ac:dyDescent="0.2">
      <c r="A2072" s="27" t="s">
        <v>356</v>
      </c>
      <c r="B2072" s="27" t="s">
        <v>357</v>
      </c>
      <c r="C2072" s="27" t="s">
        <v>421</v>
      </c>
      <c r="D2072" s="55">
        <v>0</v>
      </c>
      <c r="E2072" s="55">
        <v>0</v>
      </c>
      <c r="F2072" s="55">
        <f>D2072-E2072</f>
        <v>0</v>
      </c>
      <c r="G2072" s="55">
        <f>IF(E2072&lt;&gt;0, ((D2072-E2072)/E2072)*100, 0)</f>
        <v>0</v>
      </c>
    </row>
    <row r="2073" spans="1:7" customFormat="1" ht="15" x14ac:dyDescent="0.25">
      <c r="D2073" s="47"/>
      <c r="E2073" s="47"/>
      <c r="F2073" s="47"/>
      <c r="G2073" s="47"/>
    </row>
    <row r="2074" spans="1:7" s="29" customFormat="1" ht="12.75" thickBot="1" x14ac:dyDescent="0.25">
      <c r="A2074" s="28" t="s">
        <v>3</v>
      </c>
      <c r="B2074" s="28" t="s">
        <v>3</v>
      </c>
      <c r="C2074" s="28" t="s">
        <v>422</v>
      </c>
      <c r="D2074" s="54">
        <f>SUBTOTAL(9, D2061:D2073)</f>
        <v>0</v>
      </c>
      <c r="E2074" s="54">
        <f>SUBTOTAL(9, E2061:E2073)</f>
        <v>0</v>
      </c>
      <c r="F2074" s="54">
        <f>SUBTOTAL(9, F2061:F2073)</f>
        <v>0</v>
      </c>
      <c r="G2074" s="54">
        <f>IF(E2074&lt;&gt;0, ((D2074-E2074)/E2074)*100, 0)</f>
        <v>0</v>
      </c>
    </row>
    <row r="2075" spans="1:7" customFormat="1" ht="15.75" thickTop="1" x14ac:dyDescent="0.25">
      <c r="D2075" s="48"/>
      <c r="E2075" s="48"/>
      <c r="F2075" s="48"/>
      <c r="G2075" s="48"/>
    </row>
    <row r="2076" spans="1:7" x14ac:dyDescent="0.2">
      <c r="A2076" s="27" t="s">
        <v>358</v>
      </c>
      <c r="B2076" s="27" t="s">
        <v>119</v>
      </c>
      <c r="C2076" s="27" t="s">
        <v>410</v>
      </c>
      <c r="D2076" s="55">
        <v>0</v>
      </c>
      <c r="E2076" s="55">
        <v>0</v>
      </c>
      <c r="F2076" s="55">
        <f>D2076-E2076</f>
        <v>0</v>
      </c>
      <c r="G2076" s="55">
        <f>IF(E2076&lt;&gt;0, ((D2076-E2076)/E2076)*100, 0)</f>
        <v>0</v>
      </c>
    </row>
    <row r="2077" spans="1:7" x14ac:dyDescent="0.2">
      <c r="A2077" s="27" t="s">
        <v>358</v>
      </c>
      <c r="B2077" s="27" t="s">
        <v>119</v>
      </c>
      <c r="C2077" s="27" t="s">
        <v>411</v>
      </c>
      <c r="D2077" s="55">
        <v>0</v>
      </c>
      <c r="E2077" s="55">
        <v>0</v>
      </c>
      <c r="F2077" s="55">
        <f>D2077-E2077</f>
        <v>0</v>
      </c>
      <c r="G2077" s="55">
        <f>IF(E2077&lt;&gt;0, ((D2077-E2077)/E2077)*100, 0)</f>
        <v>0</v>
      </c>
    </row>
    <row r="2078" spans="1:7" x14ac:dyDescent="0.2">
      <c r="A2078" s="27" t="s">
        <v>358</v>
      </c>
      <c r="B2078" s="27" t="s">
        <v>119</v>
      </c>
      <c r="C2078" s="27" t="s">
        <v>412</v>
      </c>
      <c r="D2078" s="55">
        <v>534.64</v>
      </c>
      <c r="E2078" s="55">
        <v>0</v>
      </c>
      <c r="F2078" s="55">
        <f>D2078-E2078</f>
        <v>534.64</v>
      </c>
      <c r="G2078" s="55">
        <f>IF(E2078&lt;&gt;0, ((D2078-E2078)/E2078)*100, 0)</f>
        <v>0</v>
      </c>
    </row>
    <row r="2079" spans="1:7" x14ac:dyDescent="0.2">
      <c r="A2079" s="27" t="s">
        <v>358</v>
      </c>
      <c r="B2079" s="27" t="s">
        <v>119</v>
      </c>
      <c r="C2079" s="27" t="s">
        <v>413</v>
      </c>
      <c r="D2079" s="55">
        <v>0</v>
      </c>
      <c r="E2079" s="55">
        <v>0</v>
      </c>
      <c r="F2079" s="55">
        <f>D2079-E2079</f>
        <v>0</v>
      </c>
      <c r="G2079" s="55">
        <f>IF(E2079&lt;&gt;0, ((D2079-E2079)/E2079)*100, 0)</f>
        <v>0</v>
      </c>
    </row>
    <row r="2080" spans="1:7" x14ac:dyDescent="0.2">
      <c r="A2080" s="27" t="s">
        <v>358</v>
      </c>
      <c r="B2080" s="27" t="s">
        <v>119</v>
      </c>
      <c r="C2080" s="27" t="s">
        <v>414</v>
      </c>
      <c r="D2080" s="55">
        <v>0</v>
      </c>
      <c r="E2080" s="55">
        <v>0</v>
      </c>
      <c r="F2080" s="55">
        <f>D2080-E2080</f>
        <v>0</v>
      </c>
      <c r="G2080" s="55">
        <f>IF(E2080&lt;&gt;0, ((D2080-E2080)/E2080)*100, 0)</f>
        <v>0</v>
      </c>
    </row>
    <row r="2081" spans="1:7" x14ac:dyDescent="0.2">
      <c r="A2081" s="27" t="s">
        <v>358</v>
      </c>
      <c r="B2081" s="27" t="s">
        <v>119</v>
      </c>
      <c r="C2081" s="27" t="s">
        <v>415</v>
      </c>
      <c r="D2081" s="55">
        <v>0</v>
      </c>
      <c r="E2081" s="55">
        <v>0</v>
      </c>
      <c r="F2081" s="55">
        <f>D2081-E2081</f>
        <v>0</v>
      </c>
      <c r="G2081" s="55">
        <f>IF(E2081&lt;&gt;0, ((D2081-E2081)/E2081)*100, 0)</f>
        <v>0</v>
      </c>
    </row>
    <row r="2082" spans="1:7" x14ac:dyDescent="0.2">
      <c r="A2082" s="27" t="s">
        <v>358</v>
      </c>
      <c r="B2082" s="27" t="s">
        <v>119</v>
      </c>
      <c r="C2082" s="27" t="s">
        <v>416</v>
      </c>
      <c r="D2082" s="55">
        <v>0</v>
      </c>
      <c r="E2082" s="55">
        <v>0</v>
      </c>
      <c r="F2082" s="55">
        <f>D2082-E2082</f>
        <v>0</v>
      </c>
      <c r="G2082" s="55">
        <f>IF(E2082&lt;&gt;0, ((D2082-E2082)/E2082)*100, 0)</f>
        <v>0</v>
      </c>
    </row>
    <row r="2083" spans="1:7" x14ac:dyDescent="0.2">
      <c r="A2083" s="27" t="s">
        <v>358</v>
      </c>
      <c r="B2083" s="27" t="s">
        <v>119</v>
      </c>
      <c r="C2083" s="27" t="s">
        <v>417</v>
      </c>
      <c r="D2083" s="55">
        <v>0</v>
      </c>
      <c r="E2083" s="55">
        <v>0</v>
      </c>
      <c r="F2083" s="55">
        <f>D2083-E2083</f>
        <v>0</v>
      </c>
      <c r="G2083" s="55">
        <f>IF(E2083&lt;&gt;0, ((D2083-E2083)/E2083)*100, 0)</f>
        <v>0</v>
      </c>
    </row>
    <row r="2084" spans="1:7" x14ac:dyDescent="0.2">
      <c r="A2084" s="27" t="s">
        <v>358</v>
      </c>
      <c r="B2084" s="27" t="s">
        <v>119</v>
      </c>
      <c r="C2084" s="27" t="s">
        <v>418</v>
      </c>
      <c r="D2084" s="55">
        <v>0</v>
      </c>
      <c r="E2084" s="55">
        <v>0</v>
      </c>
      <c r="F2084" s="55">
        <f>D2084-E2084</f>
        <v>0</v>
      </c>
      <c r="G2084" s="55">
        <f>IF(E2084&lt;&gt;0, ((D2084-E2084)/E2084)*100, 0)</f>
        <v>0</v>
      </c>
    </row>
    <row r="2085" spans="1:7" x14ac:dyDescent="0.2">
      <c r="A2085" s="27" t="s">
        <v>358</v>
      </c>
      <c r="B2085" s="27" t="s">
        <v>119</v>
      </c>
      <c r="C2085" s="27" t="s">
        <v>419</v>
      </c>
      <c r="D2085" s="55">
        <v>0</v>
      </c>
      <c r="E2085" s="55">
        <v>0</v>
      </c>
      <c r="F2085" s="55">
        <f>D2085-E2085</f>
        <v>0</v>
      </c>
      <c r="G2085" s="55">
        <f>IF(E2085&lt;&gt;0, ((D2085-E2085)/E2085)*100, 0)</f>
        <v>0</v>
      </c>
    </row>
    <row r="2086" spans="1:7" x14ac:dyDescent="0.2">
      <c r="A2086" s="27" t="s">
        <v>358</v>
      </c>
      <c r="B2086" s="27" t="s">
        <v>119</v>
      </c>
      <c r="C2086" s="27" t="s">
        <v>420</v>
      </c>
      <c r="D2086" s="55">
        <v>0</v>
      </c>
      <c r="E2086" s="55">
        <v>0</v>
      </c>
      <c r="F2086" s="55">
        <f>D2086-E2086</f>
        <v>0</v>
      </c>
      <c r="G2086" s="55">
        <f>IF(E2086&lt;&gt;0, ((D2086-E2086)/E2086)*100, 0)</f>
        <v>0</v>
      </c>
    </row>
    <row r="2087" spans="1:7" x14ac:dyDescent="0.2">
      <c r="A2087" s="27" t="s">
        <v>358</v>
      </c>
      <c r="B2087" s="27" t="s">
        <v>119</v>
      </c>
      <c r="C2087" s="27" t="s">
        <v>421</v>
      </c>
      <c r="D2087" s="55">
        <v>0</v>
      </c>
      <c r="E2087" s="55">
        <v>0</v>
      </c>
      <c r="F2087" s="55">
        <f>D2087-E2087</f>
        <v>0</v>
      </c>
      <c r="G2087" s="55">
        <f>IF(E2087&lt;&gt;0, ((D2087-E2087)/E2087)*100, 0)</f>
        <v>0</v>
      </c>
    </row>
    <row r="2088" spans="1:7" customFormat="1" ht="15" x14ac:dyDescent="0.25">
      <c r="D2088" s="47"/>
      <c r="E2088" s="47"/>
      <c r="F2088" s="47"/>
      <c r="G2088" s="47"/>
    </row>
    <row r="2089" spans="1:7" s="29" customFormat="1" ht="12.75" thickBot="1" x14ac:dyDescent="0.25">
      <c r="A2089" s="28" t="s">
        <v>3</v>
      </c>
      <c r="B2089" s="28" t="s">
        <v>3</v>
      </c>
      <c r="C2089" s="28" t="s">
        <v>422</v>
      </c>
      <c r="D2089" s="54">
        <f>SUBTOTAL(9, D2076:D2088)</f>
        <v>534.64</v>
      </c>
      <c r="E2089" s="54">
        <f>SUBTOTAL(9, E2076:E2088)</f>
        <v>0</v>
      </c>
      <c r="F2089" s="54">
        <f>SUBTOTAL(9, F2076:F2088)</f>
        <v>534.64</v>
      </c>
      <c r="G2089" s="54">
        <f>IF(E2089&lt;&gt;0, ((D2089-E2089)/E2089)*100, 0)</f>
        <v>0</v>
      </c>
    </row>
    <row r="2090" spans="1:7" customFormat="1" ht="15.75" thickTop="1" x14ac:dyDescent="0.25">
      <c r="D2090" s="48"/>
      <c r="E2090" s="48"/>
      <c r="F2090" s="48"/>
      <c r="G2090" s="48"/>
    </row>
    <row r="2091" spans="1:7" x14ac:dyDescent="0.2">
      <c r="A2091" s="27" t="s">
        <v>359</v>
      </c>
      <c r="B2091" s="27" t="s">
        <v>360</v>
      </c>
      <c r="C2091" s="27" t="s">
        <v>410</v>
      </c>
      <c r="D2091" s="55">
        <v>0</v>
      </c>
      <c r="E2091" s="55">
        <v>0</v>
      </c>
      <c r="F2091" s="55">
        <f>D2091-E2091</f>
        <v>0</v>
      </c>
      <c r="G2091" s="55">
        <f>IF(E2091&lt;&gt;0, ((D2091-E2091)/E2091)*100, 0)</f>
        <v>0</v>
      </c>
    </row>
    <row r="2092" spans="1:7" x14ac:dyDescent="0.2">
      <c r="A2092" s="27" t="s">
        <v>359</v>
      </c>
      <c r="B2092" s="27" t="s">
        <v>360</v>
      </c>
      <c r="C2092" s="27" t="s">
        <v>411</v>
      </c>
      <c r="D2092" s="55">
        <v>0</v>
      </c>
      <c r="E2092" s="55">
        <v>0</v>
      </c>
      <c r="F2092" s="55">
        <f>D2092-E2092</f>
        <v>0</v>
      </c>
      <c r="G2092" s="55">
        <f>IF(E2092&lt;&gt;0, ((D2092-E2092)/E2092)*100, 0)</f>
        <v>0</v>
      </c>
    </row>
    <row r="2093" spans="1:7" x14ac:dyDescent="0.2">
      <c r="A2093" s="27" t="s">
        <v>359</v>
      </c>
      <c r="B2093" s="27" t="s">
        <v>360</v>
      </c>
      <c r="C2093" s="27" t="s">
        <v>412</v>
      </c>
      <c r="D2093" s="55">
        <v>0</v>
      </c>
      <c r="E2093" s="55">
        <v>0</v>
      </c>
      <c r="F2093" s="55">
        <f>D2093-E2093</f>
        <v>0</v>
      </c>
      <c r="G2093" s="55">
        <f>IF(E2093&lt;&gt;0, ((D2093-E2093)/E2093)*100, 0)</f>
        <v>0</v>
      </c>
    </row>
    <row r="2094" spans="1:7" x14ac:dyDescent="0.2">
      <c r="A2094" s="27" t="s">
        <v>359</v>
      </c>
      <c r="B2094" s="27" t="s">
        <v>360</v>
      </c>
      <c r="C2094" s="27" t="s">
        <v>413</v>
      </c>
      <c r="D2094" s="55">
        <v>0</v>
      </c>
      <c r="E2094" s="55">
        <v>0</v>
      </c>
      <c r="F2094" s="55">
        <f>D2094-E2094</f>
        <v>0</v>
      </c>
      <c r="G2094" s="55">
        <f>IF(E2094&lt;&gt;0, ((D2094-E2094)/E2094)*100, 0)</f>
        <v>0</v>
      </c>
    </row>
    <row r="2095" spans="1:7" x14ac:dyDescent="0.2">
      <c r="A2095" s="27" t="s">
        <v>359</v>
      </c>
      <c r="B2095" s="27" t="s">
        <v>360</v>
      </c>
      <c r="C2095" s="27" t="s">
        <v>414</v>
      </c>
      <c r="D2095" s="55">
        <v>0</v>
      </c>
      <c r="E2095" s="55">
        <v>0</v>
      </c>
      <c r="F2095" s="55">
        <f>D2095-E2095</f>
        <v>0</v>
      </c>
      <c r="G2095" s="55">
        <f>IF(E2095&lt;&gt;0, ((D2095-E2095)/E2095)*100, 0)</f>
        <v>0</v>
      </c>
    </row>
    <row r="2096" spans="1:7" x14ac:dyDescent="0.2">
      <c r="A2096" s="27" t="s">
        <v>359</v>
      </c>
      <c r="B2096" s="27" t="s">
        <v>360</v>
      </c>
      <c r="C2096" s="27" t="s">
        <v>415</v>
      </c>
      <c r="D2096" s="55">
        <v>0</v>
      </c>
      <c r="E2096" s="55">
        <v>0</v>
      </c>
      <c r="F2096" s="55">
        <f>D2096-E2096</f>
        <v>0</v>
      </c>
      <c r="G2096" s="55">
        <f>IF(E2096&lt;&gt;0, ((D2096-E2096)/E2096)*100, 0)</f>
        <v>0</v>
      </c>
    </row>
    <row r="2097" spans="1:7" x14ac:dyDescent="0.2">
      <c r="A2097" s="27" t="s">
        <v>359</v>
      </c>
      <c r="B2097" s="27" t="s">
        <v>360</v>
      </c>
      <c r="C2097" s="27" t="s">
        <v>416</v>
      </c>
      <c r="D2097" s="55">
        <v>0</v>
      </c>
      <c r="E2097" s="55">
        <v>0</v>
      </c>
      <c r="F2097" s="55">
        <f>D2097-E2097</f>
        <v>0</v>
      </c>
      <c r="G2097" s="55">
        <f>IF(E2097&lt;&gt;0, ((D2097-E2097)/E2097)*100, 0)</f>
        <v>0</v>
      </c>
    </row>
    <row r="2098" spans="1:7" x14ac:dyDescent="0.2">
      <c r="A2098" s="27" t="s">
        <v>359</v>
      </c>
      <c r="B2098" s="27" t="s">
        <v>360</v>
      </c>
      <c r="C2098" s="27" t="s">
        <v>417</v>
      </c>
      <c r="D2098" s="55">
        <v>0</v>
      </c>
      <c r="E2098" s="55">
        <v>0</v>
      </c>
      <c r="F2098" s="55">
        <f>D2098-E2098</f>
        <v>0</v>
      </c>
      <c r="G2098" s="55">
        <f>IF(E2098&lt;&gt;0, ((D2098-E2098)/E2098)*100, 0)</f>
        <v>0</v>
      </c>
    </row>
    <row r="2099" spans="1:7" x14ac:dyDescent="0.2">
      <c r="A2099" s="27" t="s">
        <v>359</v>
      </c>
      <c r="B2099" s="27" t="s">
        <v>360</v>
      </c>
      <c r="C2099" s="27" t="s">
        <v>418</v>
      </c>
      <c r="D2099" s="55">
        <v>0</v>
      </c>
      <c r="E2099" s="55">
        <v>0</v>
      </c>
      <c r="F2099" s="55">
        <f>D2099-E2099</f>
        <v>0</v>
      </c>
      <c r="G2099" s="55">
        <f>IF(E2099&lt;&gt;0, ((D2099-E2099)/E2099)*100, 0)</f>
        <v>0</v>
      </c>
    </row>
    <row r="2100" spans="1:7" x14ac:dyDescent="0.2">
      <c r="A2100" s="27" t="s">
        <v>359</v>
      </c>
      <c r="B2100" s="27" t="s">
        <v>360</v>
      </c>
      <c r="C2100" s="27" t="s">
        <v>419</v>
      </c>
      <c r="D2100" s="55">
        <v>0</v>
      </c>
      <c r="E2100" s="55">
        <v>0</v>
      </c>
      <c r="F2100" s="55">
        <f>D2100-E2100</f>
        <v>0</v>
      </c>
      <c r="G2100" s="55">
        <f>IF(E2100&lt;&gt;0, ((D2100-E2100)/E2100)*100, 0)</f>
        <v>0</v>
      </c>
    </row>
    <row r="2101" spans="1:7" x14ac:dyDescent="0.2">
      <c r="A2101" s="27" t="s">
        <v>359</v>
      </c>
      <c r="B2101" s="27" t="s">
        <v>360</v>
      </c>
      <c r="C2101" s="27" t="s">
        <v>420</v>
      </c>
      <c r="D2101" s="55">
        <v>0</v>
      </c>
      <c r="E2101" s="55">
        <v>0</v>
      </c>
      <c r="F2101" s="55">
        <f>D2101-E2101</f>
        <v>0</v>
      </c>
      <c r="G2101" s="55">
        <f>IF(E2101&lt;&gt;0, ((D2101-E2101)/E2101)*100, 0)</f>
        <v>0</v>
      </c>
    </row>
    <row r="2102" spans="1:7" x14ac:dyDescent="0.2">
      <c r="A2102" s="27" t="s">
        <v>359</v>
      </c>
      <c r="B2102" s="27" t="s">
        <v>360</v>
      </c>
      <c r="C2102" s="27" t="s">
        <v>421</v>
      </c>
      <c r="D2102" s="55">
        <v>0</v>
      </c>
      <c r="E2102" s="55">
        <v>0</v>
      </c>
      <c r="F2102" s="55">
        <f>D2102-E2102</f>
        <v>0</v>
      </c>
      <c r="G2102" s="55">
        <f>IF(E2102&lt;&gt;0, ((D2102-E2102)/E2102)*100, 0)</f>
        <v>0</v>
      </c>
    </row>
    <row r="2103" spans="1:7" customFormat="1" ht="15" x14ac:dyDescent="0.25">
      <c r="D2103" s="47"/>
      <c r="E2103" s="47"/>
      <c r="F2103" s="47"/>
      <c r="G2103" s="47"/>
    </row>
    <row r="2104" spans="1:7" s="29" customFormat="1" ht="12.75" thickBot="1" x14ac:dyDescent="0.25">
      <c r="A2104" s="28" t="s">
        <v>3</v>
      </c>
      <c r="B2104" s="28" t="s">
        <v>3</v>
      </c>
      <c r="C2104" s="28" t="s">
        <v>422</v>
      </c>
      <c r="D2104" s="54">
        <f>SUBTOTAL(9, D2091:D2103)</f>
        <v>0</v>
      </c>
      <c r="E2104" s="54">
        <f>SUBTOTAL(9, E2091:E2103)</f>
        <v>0</v>
      </c>
      <c r="F2104" s="54">
        <f>SUBTOTAL(9, F2091:F2103)</f>
        <v>0</v>
      </c>
      <c r="G2104" s="54">
        <f>IF(E2104&lt;&gt;0, ((D2104-E2104)/E2104)*100, 0)</f>
        <v>0</v>
      </c>
    </row>
    <row r="2105" spans="1:7" customFormat="1" ht="15.75" thickTop="1" x14ac:dyDescent="0.25">
      <c r="D2105" s="48"/>
      <c r="E2105" s="48"/>
      <c r="F2105" s="48"/>
      <c r="G2105" s="48"/>
    </row>
    <row r="2106" spans="1:7" x14ac:dyDescent="0.2">
      <c r="A2106" s="27" t="s">
        <v>361</v>
      </c>
      <c r="B2106" s="27" t="s">
        <v>120</v>
      </c>
      <c r="C2106" s="27" t="s">
        <v>410</v>
      </c>
      <c r="D2106" s="55">
        <v>5130.71</v>
      </c>
      <c r="E2106" s="55">
        <v>5100</v>
      </c>
      <c r="F2106" s="55">
        <f>D2106-E2106</f>
        <v>30.710000000000036</v>
      </c>
      <c r="G2106" s="55">
        <f>IF(E2106&lt;&gt;0, ((D2106-E2106)/E2106)*100, 0)</f>
        <v>0.60215686274509872</v>
      </c>
    </row>
    <row r="2107" spans="1:7" x14ac:dyDescent="0.2">
      <c r="A2107" s="27" t="s">
        <v>361</v>
      </c>
      <c r="B2107" s="27" t="s">
        <v>120</v>
      </c>
      <c r="C2107" s="27" t="s">
        <v>411</v>
      </c>
      <c r="D2107" s="55">
        <v>5130.71</v>
      </c>
      <c r="E2107" s="55">
        <v>5100</v>
      </c>
      <c r="F2107" s="55">
        <f>D2107-E2107</f>
        <v>30.710000000000036</v>
      </c>
      <c r="G2107" s="55">
        <f>IF(E2107&lt;&gt;0, ((D2107-E2107)/E2107)*100, 0)</f>
        <v>0.60215686274509872</v>
      </c>
    </row>
    <row r="2108" spans="1:7" x14ac:dyDescent="0.2">
      <c r="A2108" s="27" t="s">
        <v>361</v>
      </c>
      <c r="B2108" s="27" t="s">
        <v>120</v>
      </c>
      <c r="C2108" s="27" t="s">
        <v>412</v>
      </c>
      <c r="D2108" s="55">
        <v>5854.46</v>
      </c>
      <c r="E2108" s="55">
        <v>5100</v>
      </c>
      <c r="F2108" s="55">
        <f>D2108-E2108</f>
        <v>754.46</v>
      </c>
      <c r="G2108" s="55">
        <f>IF(E2108&lt;&gt;0, ((D2108-E2108)/E2108)*100, 0)</f>
        <v>14.793333333333333</v>
      </c>
    </row>
    <row r="2109" spans="1:7" x14ac:dyDescent="0.2">
      <c r="A2109" s="27" t="s">
        <v>361</v>
      </c>
      <c r="B2109" s="27" t="s">
        <v>120</v>
      </c>
      <c r="C2109" s="27" t="s">
        <v>413</v>
      </c>
      <c r="D2109" s="55">
        <v>0</v>
      </c>
      <c r="E2109" s="55">
        <v>5100</v>
      </c>
      <c r="F2109" s="55">
        <f>D2109-E2109</f>
        <v>-5100</v>
      </c>
      <c r="G2109" s="55">
        <f>IF(E2109&lt;&gt;0, ((D2109-E2109)/E2109)*100, 0)</f>
        <v>-100</v>
      </c>
    </row>
    <row r="2110" spans="1:7" x14ac:dyDescent="0.2">
      <c r="A2110" s="27" t="s">
        <v>361</v>
      </c>
      <c r="B2110" s="27" t="s">
        <v>120</v>
      </c>
      <c r="C2110" s="27" t="s">
        <v>414</v>
      </c>
      <c r="D2110" s="55">
        <v>0</v>
      </c>
      <c r="E2110" s="55">
        <v>5100</v>
      </c>
      <c r="F2110" s="55">
        <f>D2110-E2110</f>
        <v>-5100</v>
      </c>
      <c r="G2110" s="55">
        <f>IF(E2110&lt;&gt;0, ((D2110-E2110)/E2110)*100, 0)</f>
        <v>-100</v>
      </c>
    </row>
    <row r="2111" spans="1:7" x14ac:dyDescent="0.2">
      <c r="A2111" s="27" t="s">
        <v>361</v>
      </c>
      <c r="B2111" s="27" t="s">
        <v>120</v>
      </c>
      <c r="C2111" s="27" t="s">
        <v>415</v>
      </c>
      <c r="D2111" s="55">
        <v>0</v>
      </c>
      <c r="E2111" s="55">
        <v>5100</v>
      </c>
      <c r="F2111" s="55">
        <f>D2111-E2111</f>
        <v>-5100</v>
      </c>
      <c r="G2111" s="55">
        <f>IF(E2111&lt;&gt;0, ((D2111-E2111)/E2111)*100, 0)</f>
        <v>-100</v>
      </c>
    </row>
    <row r="2112" spans="1:7" x14ac:dyDescent="0.2">
      <c r="A2112" s="27" t="s">
        <v>361</v>
      </c>
      <c r="B2112" s="27" t="s">
        <v>120</v>
      </c>
      <c r="C2112" s="27" t="s">
        <v>416</v>
      </c>
      <c r="D2112" s="55">
        <v>0</v>
      </c>
      <c r="E2112" s="55">
        <v>5100</v>
      </c>
      <c r="F2112" s="55">
        <f>D2112-E2112</f>
        <v>-5100</v>
      </c>
      <c r="G2112" s="55">
        <f>IF(E2112&lt;&gt;0, ((D2112-E2112)/E2112)*100, 0)</f>
        <v>-100</v>
      </c>
    </row>
    <row r="2113" spans="1:7" x14ac:dyDescent="0.2">
      <c r="A2113" s="27" t="s">
        <v>361</v>
      </c>
      <c r="B2113" s="27" t="s">
        <v>120</v>
      </c>
      <c r="C2113" s="27" t="s">
        <v>417</v>
      </c>
      <c r="D2113" s="55">
        <v>0</v>
      </c>
      <c r="E2113" s="55">
        <v>5100</v>
      </c>
      <c r="F2113" s="55">
        <f>D2113-E2113</f>
        <v>-5100</v>
      </c>
      <c r="G2113" s="55">
        <f>IF(E2113&lt;&gt;0, ((D2113-E2113)/E2113)*100, 0)</f>
        <v>-100</v>
      </c>
    </row>
    <row r="2114" spans="1:7" x14ac:dyDescent="0.2">
      <c r="A2114" s="27" t="s">
        <v>361</v>
      </c>
      <c r="B2114" s="27" t="s">
        <v>120</v>
      </c>
      <c r="C2114" s="27" t="s">
        <v>418</v>
      </c>
      <c r="D2114" s="55">
        <v>0</v>
      </c>
      <c r="E2114" s="55">
        <v>5100</v>
      </c>
      <c r="F2114" s="55">
        <f>D2114-E2114</f>
        <v>-5100</v>
      </c>
      <c r="G2114" s="55">
        <f>IF(E2114&lt;&gt;0, ((D2114-E2114)/E2114)*100, 0)</f>
        <v>-100</v>
      </c>
    </row>
    <row r="2115" spans="1:7" x14ac:dyDescent="0.2">
      <c r="A2115" s="27" t="s">
        <v>361</v>
      </c>
      <c r="B2115" s="27" t="s">
        <v>120</v>
      </c>
      <c r="C2115" s="27" t="s">
        <v>419</v>
      </c>
      <c r="D2115" s="55">
        <v>0</v>
      </c>
      <c r="E2115" s="55">
        <v>5100</v>
      </c>
      <c r="F2115" s="55">
        <f>D2115-E2115</f>
        <v>-5100</v>
      </c>
      <c r="G2115" s="55">
        <f>IF(E2115&lt;&gt;0, ((D2115-E2115)/E2115)*100, 0)</f>
        <v>-100</v>
      </c>
    </row>
    <row r="2116" spans="1:7" x14ac:dyDescent="0.2">
      <c r="A2116" s="27" t="s">
        <v>361</v>
      </c>
      <c r="B2116" s="27" t="s">
        <v>120</v>
      </c>
      <c r="C2116" s="27" t="s">
        <v>420</v>
      </c>
      <c r="D2116" s="55">
        <v>0</v>
      </c>
      <c r="E2116" s="55">
        <v>5100</v>
      </c>
      <c r="F2116" s="55">
        <f>D2116-E2116</f>
        <v>-5100</v>
      </c>
      <c r="G2116" s="55">
        <f>IF(E2116&lt;&gt;0, ((D2116-E2116)/E2116)*100, 0)</f>
        <v>-100</v>
      </c>
    </row>
    <row r="2117" spans="1:7" x14ac:dyDescent="0.2">
      <c r="A2117" s="27" t="s">
        <v>361</v>
      </c>
      <c r="B2117" s="27" t="s">
        <v>120</v>
      </c>
      <c r="C2117" s="27" t="s">
        <v>421</v>
      </c>
      <c r="D2117" s="55">
        <v>0</v>
      </c>
      <c r="E2117" s="55">
        <v>5100</v>
      </c>
      <c r="F2117" s="55">
        <f>D2117-E2117</f>
        <v>-5100</v>
      </c>
      <c r="G2117" s="55">
        <f>IF(E2117&lt;&gt;0, ((D2117-E2117)/E2117)*100, 0)</f>
        <v>-100</v>
      </c>
    </row>
    <row r="2118" spans="1:7" customFormat="1" ht="15" x14ac:dyDescent="0.25">
      <c r="D2118" s="47"/>
      <c r="E2118" s="47"/>
      <c r="F2118" s="47"/>
      <c r="G2118" s="47"/>
    </row>
    <row r="2119" spans="1:7" s="29" customFormat="1" ht="12.75" thickBot="1" x14ac:dyDescent="0.25">
      <c r="A2119" s="28" t="s">
        <v>3</v>
      </c>
      <c r="B2119" s="28" t="s">
        <v>3</v>
      </c>
      <c r="C2119" s="28" t="s">
        <v>422</v>
      </c>
      <c r="D2119" s="54">
        <f>SUBTOTAL(9, D2106:D2118)</f>
        <v>16115.880000000001</v>
      </c>
      <c r="E2119" s="54">
        <f>SUBTOTAL(9, E2106:E2118)</f>
        <v>61200</v>
      </c>
      <c r="F2119" s="54">
        <f>SUBTOTAL(9, F2106:F2118)</f>
        <v>-45084.119999999995</v>
      </c>
      <c r="G2119" s="54">
        <f>IF(E2119&lt;&gt;0, ((D2119-E2119)/E2119)*100, 0)</f>
        <v>-73.66686274509803</v>
      </c>
    </row>
    <row r="2120" spans="1:7" customFormat="1" ht="15.75" thickTop="1" x14ac:dyDescent="0.25">
      <c r="D2120" s="48"/>
      <c r="E2120" s="48"/>
      <c r="F2120" s="48"/>
      <c r="G2120" s="48"/>
    </row>
    <row r="2121" spans="1:7" x14ac:dyDescent="0.2">
      <c r="A2121" s="27" t="s">
        <v>362</v>
      </c>
      <c r="B2121" s="27" t="s">
        <v>363</v>
      </c>
      <c r="C2121" s="27" t="s">
        <v>410</v>
      </c>
      <c r="D2121" s="55">
        <v>0</v>
      </c>
      <c r="E2121" s="55">
        <v>0</v>
      </c>
      <c r="F2121" s="55">
        <f>D2121-E2121</f>
        <v>0</v>
      </c>
      <c r="G2121" s="55">
        <f>IF(E2121&lt;&gt;0, ((D2121-E2121)/E2121)*100, 0)</f>
        <v>0</v>
      </c>
    </row>
    <row r="2122" spans="1:7" x14ac:dyDescent="0.2">
      <c r="A2122" s="27" t="s">
        <v>362</v>
      </c>
      <c r="B2122" s="27" t="s">
        <v>363</v>
      </c>
      <c r="C2122" s="27" t="s">
        <v>411</v>
      </c>
      <c r="D2122" s="55">
        <v>0</v>
      </c>
      <c r="E2122" s="55">
        <v>0</v>
      </c>
      <c r="F2122" s="55">
        <f>D2122-E2122</f>
        <v>0</v>
      </c>
      <c r="G2122" s="55">
        <f>IF(E2122&lt;&gt;0, ((D2122-E2122)/E2122)*100, 0)</f>
        <v>0</v>
      </c>
    </row>
    <row r="2123" spans="1:7" x14ac:dyDescent="0.2">
      <c r="A2123" s="27" t="s">
        <v>362</v>
      </c>
      <c r="B2123" s="27" t="s">
        <v>363</v>
      </c>
      <c r="C2123" s="27" t="s">
        <v>412</v>
      </c>
      <c r="D2123" s="55">
        <v>0</v>
      </c>
      <c r="E2123" s="55">
        <v>0</v>
      </c>
      <c r="F2123" s="55">
        <f>D2123-E2123</f>
        <v>0</v>
      </c>
      <c r="G2123" s="55">
        <f>IF(E2123&lt;&gt;0, ((D2123-E2123)/E2123)*100, 0)</f>
        <v>0</v>
      </c>
    </row>
    <row r="2124" spans="1:7" x14ac:dyDescent="0.2">
      <c r="A2124" s="27" t="s">
        <v>362</v>
      </c>
      <c r="B2124" s="27" t="s">
        <v>363</v>
      </c>
      <c r="C2124" s="27" t="s">
        <v>413</v>
      </c>
      <c r="D2124" s="55">
        <v>0</v>
      </c>
      <c r="E2124" s="55">
        <v>0</v>
      </c>
      <c r="F2124" s="55">
        <f>D2124-E2124</f>
        <v>0</v>
      </c>
      <c r="G2124" s="55">
        <f>IF(E2124&lt;&gt;0, ((D2124-E2124)/E2124)*100, 0)</f>
        <v>0</v>
      </c>
    </row>
    <row r="2125" spans="1:7" x14ac:dyDescent="0.2">
      <c r="A2125" s="27" t="s">
        <v>362</v>
      </c>
      <c r="B2125" s="27" t="s">
        <v>363</v>
      </c>
      <c r="C2125" s="27" t="s">
        <v>414</v>
      </c>
      <c r="D2125" s="55">
        <v>0</v>
      </c>
      <c r="E2125" s="55">
        <v>0</v>
      </c>
      <c r="F2125" s="55">
        <f>D2125-E2125</f>
        <v>0</v>
      </c>
      <c r="G2125" s="55">
        <f>IF(E2125&lt;&gt;0, ((D2125-E2125)/E2125)*100, 0)</f>
        <v>0</v>
      </c>
    </row>
    <row r="2126" spans="1:7" x14ac:dyDescent="0.2">
      <c r="A2126" s="27" t="s">
        <v>362</v>
      </c>
      <c r="B2126" s="27" t="s">
        <v>363</v>
      </c>
      <c r="C2126" s="27" t="s">
        <v>415</v>
      </c>
      <c r="D2126" s="55">
        <v>0</v>
      </c>
      <c r="E2126" s="55">
        <v>0</v>
      </c>
      <c r="F2126" s="55">
        <f>D2126-E2126</f>
        <v>0</v>
      </c>
      <c r="G2126" s="55">
        <f>IF(E2126&lt;&gt;0, ((D2126-E2126)/E2126)*100, 0)</f>
        <v>0</v>
      </c>
    </row>
    <row r="2127" spans="1:7" x14ac:dyDescent="0.2">
      <c r="A2127" s="27" t="s">
        <v>362</v>
      </c>
      <c r="B2127" s="27" t="s">
        <v>363</v>
      </c>
      <c r="C2127" s="27" t="s">
        <v>416</v>
      </c>
      <c r="D2127" s="55">
        <v>0</v>
      </c>
      <c r="E2127" s="55">
        <v>0</v>
      </c>
      <c r="F2127" s="55">
        <f>D2127-E2127</f>
        <v>0</v>
      </c>
      <c r="G2127" s="55">
        <f>IF(E2127&lt;&gt;0, ((D2127-E2127)/E2127)*100, 0)</f>
        <v>0</v>
      </c>
    </row>
    <row r="2128" spans="1:7" x14ac:dyDescent="0.2">
      <c r="A2128" s="27" t="s">
        <v>362</v>
      </c>
      <c r="B2128" s="27" t="s">
        <v>363</v>
      </c>
      <c r="C2128" s="27" t="s">
        <v>417</v>
      </c>
      <c r="D2128" s="55">
        <v>0</v>
      </c>
      <c r="E2128" s="55">
        <v>0</v>
      </c>
      <c r="F2128" s="55">
        <f>D2128-E2128</f>
        <v>0</v>
      </c>
      <c r="G2128" s="55">
        <f>IF(E2128&lt;&gt;0, ((D2128-E2128)/E2128)*100, 0)</f>
        <v>0</v>
      </c>
    </row>
    <row r="2129" spans="1:7" x14ac:dyDescent="0.2">
      <c r="A2129" s="27" t="s">
        <v>362</v>
      </c>
      <c r="B2129" s="27" t="s">
        <v>363</v>
      </c>
      <c r="C2129" s="27" t="s">
        <v>418</v>
      </c>
      <c r="D2129" s="55">
        <v>0</v>
      </c>
      <c r="E2129" s="55">
        <v>0</v>
      </c>
      <c r="F2129" s="55">
        <f>D2129-E2129</f>
        <v>0</v>
      </c>
      <c r="G2129" s="55">
        <f>IF(E2129&lt;&gt;0, ((D2129-E2129)/E2129)*100, 0)</f>
        <v>0</v>
      </c>
    </row>
    <row r="2130" spans="1:7" x14ac:dyDescent="0.2">
      <c r="A2130" s="27" t="s">
        <v>362</v>
      </c>
      <c r="B2130" s="27" t="s">
        <v>363</v>
      </c>
      <c r="C2130" s="27" t="s">
        <v>419</v>
      </c>
      <c r="D2130" s="55">
        <v>0</v>
      </c>
      <c r="E2130" s="55">
        <v>0</v>
      </c>
      <c r="F2130" s="55">
        <f>D2130-E2130</f>
        <v>0</v>
      </c>
      <c r="G2130" s="55">
        <f>IF(E2130&lt;&gt;0, ((D2130-E2130)/E2130)*100, 0)</f>
        <v>0</v>
      </c>
    </row>
    <row r="2131" spans="1:7" x14ac:dyDescent="0.2">
      <c r="A2131" s="27" t="s">
        <v>362</v>
      </c>
      <c r="B2131" s="27" t="s">
        <v>363</v>
      </c>
      <c r="C2131" s="27" t="s">
        <v>420</v>
      </c>
      <c r="D2131" s="55">
        <v>0</v>
      </c>
      <c r="E2131" s="55">
        <v>0</v>
      </c>
      <c r="F2131" s="55">
        <f>D2131-E2131</f>
        <v>0</v>
      </c>
      <c r="G2131" s="55">
        <f>IF(E2131&lt;&gt;0, ((D2131-E2131)/E2131)*100, 0)</f>
        <v>0</v>
      </c>
    </row>
    <row r="2132" spans="1:7" x14ac:dyDescent="0.2">
      <c r="A2132" s="27" t="s">
        <v>362</v>
      </c>
      <c r="B2132" s="27" t="s">
        <v>363</v>
      </c>
      <c r="C2132" s="27" t="s">
        <v>421</v>
      </c>
      <c r="D2132" s="55">
        <v>0</v>
      </c>
      <c r="E2132" s="55">
        <v>0</v>
      </c>
      <c r="F2132" s="55">
        <f>D2132-E2132</f>
        <v>0</v>
      </c>
      <c r="G2132" s="55">
        <f>IF(E2132&lt;&gt;0, ((D2132-E2132)/E2132)*100, 0)</f>
        <v>0</v>
      </c>
    </row>
    <row r="2133" spans="1:7" customFormat="1" ht="15" x14ac:dyDescent="0.25">
      <c r="D2133" s="47"/>
      <c r="E2133" s="47"/>
      <c r="F2133" s="47"/>
      <c r="G2133" s="47"/>
    </row>
    <row r="2134" spans="1:7" s="29" customFormat="1" ht="12.75" thickBot="1" x14ac:dyDescent="0.25">
      <c r="A2134" s="28" t="s">
        <v>3</v>
      </c>
      <c r="B2134" s="28" t="s">
        <v>3</v>
      </c>
      <c r="C2134" s="28" t="s">
        <v>422</v>
      </c>
      <c r="D2134" s="54">
        <f>SUBTOTAL(9, D2121:D2133)</f>
        <v>0</v>
      </c>
      <c r="E2134" s="54">
        <f>SUBTOTAL(9, E2121:E2133)</f>
        <v>0</v>
      </c>
      <c r="F2134" s="54">
        <f>SUBTOTAL(9, F2121:F2133)</f>
        <v>0</v>
      </c>
      <c r="G2134" s="54">
        <f>IF(E2134&lt;&gt;0, ((D2134-E2134)/E2134)*100, 0)</f>
        <v>0</v>
      </c>
    </row>
    <row r="2135" spans="1:7" customFormat="1" ht="15.75" thickTop="1" x14ac:dyDescent="0.25">
      <c r="D2135" s="48"/>
      <c r="E2135" s="48"/>
      <c r="F2135" s="48"/>
      <c r="G2135" s="48"/>
    </row>
    <row r="2136" spans="1:7" x14ac:dyDescent="0.2">
      <c r="A2136" s="27" t="s">
        <v>364</v>
      </c>
      <c r="B2136" s="27" t="s">
        <v>365</v>
      </c>
      <c r="C2136" s="27" t="s">
        <v>410</v>
      </c>
      <c r="D2136" s="55">
        <v>0</v>
      </c>
      <c r="E2136" s="55">
        <v>0</v>
      </c>
      <c r="F2136" s="55">
        <f>D2136-E2136</f>
        <v>0</v>
      </c>
      <c r="G2136" s="55">
        <f>IF(E2136&lt;&gt;0, ((D2136-E2136)/E2136)*100, 0)</f>
        <v>0</v>
      </c>
    </row>
    <row r="2137" spans="1:7" x14ac:dyDescent="0.2">
      <c r="A2137" s="27" t="s">
        <v>364</v>
      </c>
      <c r="B2137" s="27" t="s">
        <v>365</v>
      </c>
      <c r="C2137" s="27" t="s">
        <v>411</v>
      </c>
      <c r="D2137" s="55">
        <v>0</v>
      </c>
      <c r="E2137" s="55">
        <v>0</v>
      </c>
      <c r="F2137" s="55">
        <f>D2137-E2137</f>
        <v>0</v>
      </c>
      <c r="G2137" s="55">
        <f>IF(E2137&lt;&gt;0, ((D2137-E2137)/E2137)*100, 0)</f>
        <v>0</v>
      </c>
    </row>
    <row r="2138" spans="1:7" x14ac:dyDescent="0.2">
      <c r="A2138" s="27" t="s">
        <v>364</v>
      </c>
      <c r="B2138" s="27" t="s">
        <v>365</v>
      </c>
      <c r="C2138" s="27" t="s">
        <v>412</v>
      </c>
      <c r="D2138" s="55">
        <v>0</v>
      </c>
      <c r="E2138" s="55">
        <v>0</v>
      </c>
      <c r="F2138" s="55">
        <f>D2138-E2138</f>
        <v>0</v>
      </c>
      <c r="G2138" s="55">
        <f>IF(E2138&lt;&gt;0, ((D2138-E2138)/E2138)*100, 0)</f>
        <v>0</v>
      </c>
    </row>
    <row r="2139" spans="1:7" x14ac:dyDescent="0.2">
      <c r="A2139" s="27" t="s">
        <v>364</v>
      </c>
      <c r="B2139" s="27" t="s">
        <v>365</v>
      </c>
      <c r="C2139" s="27" t="s">
        <v>413</v>
      </c>
      <c r="D2139" s="55">
        <v>0</v>
      </c>
      <c r="E2139" s="55">
        <v>0</v>
      </c>
      <c r="F2139" s="55">
        <f>D2139-E2139</f>
        <v>0</v>
      </c>
      <c r="G2139" s="55">
        <f>IF(E2139&lt;&gt;0, ((D2139-E2139)/E2139)*100, 0)</f>
        <v>0</v>
      </c>
    </row>
    <row r="2140" spans="1:7" x14ac:dyDescent="0.2">
      <c r="A2140" s="27" t="s">
        <v>364</v>
      </c>
      <c r="B2140" s="27" t="s">
        <v>365</v>
      </c>
      <c r="C2140" s="27" t="s">
        <v>414</v>
      </c>
      <c r="D2140" s="55">
        <v>0</v>
      </c>
      <c r="E2140" s="55">
        <v>0</v>
      </c>
      <c r="F2140" s="55">
        <f>D2140-E2140</f>
        <v>0</v>
      </c>
      <c r="G2140" s="55">
        <f>IF(E2140&lt;&gt;0, ((D2140-E2140)/E2140)*100, 0)</f>
        <v>0</v>
      </c>
    </row>
    <row r="2141" spans="1:7" x14ac:dyDescent="0.2">
      <c r="A2141" s="27" t="s">
        <v>364</v>
      </c>
      <c r="B2141" s="27" t="s">
        <v>365</v>
      </c>
      <c r="C2141" s="27" t="s">
        <v>415</v>
      </c>
      <c r="D2141" s="55">
        <v>0</v>
      </c>
      <c r="E2141" s="55">
        <v>0</v>
      </c>
      <c r="F2141" s="55">
        <f>D2141-E2141</f>
        <v>0</v>
      </c>
      <c r="G2141" s="55">
        <f>IF(E2141&lt;&gt;0, ((D2141-E2141)/E2141)*100, 0)</f>
        <v>0</v>
      </c>
    </row>
    <row r="2142" spans="1:7" x14ac:dyDescent="0.2">
      <c r="A2142" s="27" t="s">
        <v>364</v>
      </c>
      <c r="B2142" s="27" t="s">
        <v>365</v>
      </c>
      <c r="C2142" s="27" t="s">
        <v>416</v>
      </c>
      <c r="D2142" s="55">
        <v>0</v>
      </c>
      <c r="E2142" s="55">
        <v>0</v>
      </c>
      <c r="F2142" s="55">
        <f>D2142-E2142</f>
        <v>0</v>
      </c>
      <c r="G2142" s="55">
        <f>IF(E2142&lt;&gt;0, ((D2142-E2142)/E2142)*100, 0)</f>
        <v>0</v>
      </c>
    </row>
    <row r="2143" spans="1:7" x14ac:dyDescent="0.2">
      <c r="A2143" s="27" t="s">
        <v>364</v>
      </c>
      <c r="B2143" s="27" t="s">
        <v>365</v>
      </c>
      <c r="C2143" s="27" t="s">
        <v>417</v>
      </c>
      <c r="D2143" s="55">
        <v>0</v>
      </c>
      <c r="E2143" s="55">
        <v>0</v>
      </c>
      <c r="F2143" s="55">
        <f>D2143-E2143</f>
        <v>0</v>
      </c>
      <c r="G2143" s="55">
        <f>IF(E2143&lt;&gt;0, ((D2143-E2143)/E2143)*100, 0)</f>
        <v>0</v>
      </c>
    </row>
    <row r="2144" spans="1:7" x14ac:dyDescent="0.2">
      <c r="A2144" s="27" t="s">
        <v>364</v>
      </c>
      <c r="B2144" s="27" t="s">
        <v>365</v>
      </c>
      <c r="C2144" s="27" t="s">
        <v>418</v>
      </c>
      <c r="D2144" s="55">
        <v>0</v>
      </c>
      <c r="E2144" s="55">
        <v>0</v>
      </c>
      <c r="F2144" s="55">
        <f>D2144-E2144</f>
        <v>0</v>
      </c>
      <c r="G2144" s="55">
        <f>IF(E2144&lt;&gt;0, ((D2144-E2144)/E2144)*100, 0)</f>
        <v>0</v>
      </c>
    </row>
    <row r="2145" spans="1:7" x14ac:dyDescent="0.2">
      <c r="A2145" s="27" t="s">
        <v>364</v>
      </c>
      <c r="B2145" s="27" t="s">
        <v>365</v>
      </c>
      <c r="C2145" s="27" t="s">
        <v>419</v>
      </c>
      <c r="D2145" s="55">
        <v>0</v>
      </c>
      <c r="E2145" s="55">
        <v>0</v>
      </c>
      <c r="F2145" s="55">
        <f>D2145-E2145</f>
        <v>0</v>
      </c>
      <c r="G2145" s="55">
        <f>IF(E2145&lt;&gt;0, ((D2145-E2145)/E2145)*100, 0)</f>
        <v>0</v>
      </c>
    </row>
    <row r="2146" spans="1:7" x14ac:dyDescent="0.2">
      <c r="A2146" s="27" t="s">
        <v>364</v>
      </c>
      <c r="B2146" s="27" t="s">
        <v>365</v>
      </c>
      <c r="C2146" s="27" t="s">
        <v>420</v>
      </c>
      <c r="D2146" s="55">
        <v>0</v>
      </c>
      <c r="E2146" s="55">
        <v>0</v>
      </c>
      <c r="F2146" s="55">
        <f>D2146-E2146</f>
        <v>0</v>
      </c>
      <c r="G2146" s="55">
        <f>IF(E2146&lt;&gt;0, ((D2146-E2146)/E2146)*100, 0)</f>
        <v>0</v>
      </c>
    </row>
    <row r="2147" spans="1:7" x14ac:dyDescent="0.2">
      <c r="A2147" s="27" t="s">
        <v>364</v>
      </c>
      <c r="B2147" s="27" t="s">
        <v>365</v>
      </c>
      <c r="C2147" s="27" t="s">
        <v>421</v>
      </c>
      <c r="D2147" s="55">
        <v>0</v>
      </c>
      <c r="E2147" s="55">
        <v>0</v>
      </c>
      <c r="F2147" s="55">
        <f>D2147-E2147</f>
        <v>0</v>
      </c>
      <c r="G2147" s="55">
        <f>IF(E2147&lt;&gt;0, ((D2147-E2147)/E2147)*100, 0)</f>
        <v>0</v>
      </c>
    </row>
    <row r="2148" spans="1:7" customFormat="1" ht="15" x14ac:dyDescent="0.25">
      <c r="D2148" s="47"/>
      <c r="E2148" s="47"/>
      <c r="F2148" s="47"/>
      <c r="G2148" s="47"/>
    </row>
    <row r="2149" spans="1:7" s="29" customFormat="1" ht="12.75" thickBot="1" x14ac:dyDescent="0.25">
      <c r="A2149" s="28" t="s">
        <v>3</v>
      </c>
      <c r="B2149" s="28" t="s">
        <v>3</v>
      </c>
      <c r="C2149" s="28" t="s">
        <v>422</v>
      </c>
      <c r="D2149" s="54">
        <f>SUBTOTAL(9, D2136:D2148)</f>
        <v>0</v>
      </c>
      <c r="E2149" s="54">
        <f>SUBTOTAL(9, E2136:E2148)</f>
        <v>0</v>
      </c>
      <c r="F2149" s="54">
        <f>SUBTOTAL(9, F2136:F2148)</f>
        <v>0</v>
      </c>
      <c r="G2149" s="54">
        <f>IF(E2149&lt;&gt;0, ((D2149-E2149)/E2149)*100, 0)</f>
        <v>0</v>
      </c>
    </row>
    <row r="2150" spans="1:7" customFormat="1" ht="15.75" thickTop="1" x14ac:dyDescent="0.25">
      <c r="D2150" s="48"/>
      <c r="E2150" s="48"/>
      <c r="F2150" s="48"/>
      <c r="G2150" s="48"/>
    </row>
    <row r="2151" spans="1:7" x14ac:dyDescent="0.2">
      <c r="A2151" s="27" t="s">
        <v>366</v>
      </c>
      <c r="B2151" s="27" t="s">
        <v>367</v>
      </c>
      <c r="C2151" s="27" t="s">
        <v>410</v>
      </c>
      <c r="D2151" s="55">
        <v>0</v>
      </c>
      <c r="E2151" s="55">
        <v>0</v>
      </c>
      <c r="F2151" s="55">
        <f>D2151-E2151</f>
        <v>0</v>
      </c>
      <c r="G2151" s="55">
        <f>IF(E2151&lt;&gt;0, ((D2151-E2151)/E2151)*100, 0)</f>
        <v>0</v>
      </c>
    </row>
    <row r="2152" spans="1:7" x14ac:dyDescent="0.2">
      <c r="A2152" s="27" t="s">
        <v>366</v>
      </c>
      <c r="B2152" s="27" t="s">
        <v>367</v>
      </c>
      <c r="C2152" s="27" t="s">
        <v>411</v>
      </c>
      <c r="D2152" s="55">
        <v>0</v>
      </c>
      <c r="E2152" s="55">
        <v>0</v>
      </c>
      <c r="F2152" s="55">
        <f>D2152-E2152</f>
        <v>0</v>
      </c>
      <c r="G2152" s="55">
        <f>IF(E2152&lt;&gt;0, ((D2152-E2152)/E2152)*100, 0)</f>
        <v>0</v>
      </c>
    </row>
    <row r="2153" spans="1:7" x14ac:dyDescent="0.2">
      <c r="A2153" s="27" t="s">
        <v>366</v>
      </c>
      <c r="B2153" s="27" t="s">
        <v>367</v>
      </c>
      <c r="C2153" s="27" t="s">
        <v>412</v>
      </c>
      <c r="D2153" s="55">
        <v>0</v>
      </c>
      <c r="E2153" s="55">
        <v>0</v>
      </c>
      <c r="F2153" s="55">
        <f>D2153-E2153</f>
        <v>0</v>
      </c>
      <c r="G2153" s="55">
        <f>IF(E2153&lt;&gt;0, ((D2153-E2153)/E2153)*100, 0)</f>
        <v>0</v>
      </c>
    </row>
    <row r="2154" spans="1:7" x14ac:dyDescent="0.2">
      <c r="A2154" s="27" t="s">
        <v>366</v>
      </c>
      <c r="B2154" s="27" t="s">
        <v>367</v>
      </c>
      <c r="C2154" s="27" t="s">
        <v>413</v>
      </c>
      <c r="D2154" s="55">
        <v>0</v>
      </c>
      <c r="E2154" s="55">
        <v>0</v>
      </c>
      <c r="F2154" s="55">
        <f>D2154-E2154</f>
        <v>0</v>
      </c>
      <c r="G2154" s="55">
        <f>IF(E2154&lt;&gt;0, ((D2154-E2154)/E2154)*100, 0)</f>
        <v>0</v>
      </c>
    </row>
    <row r="2155" spans="1:7" x14ac:dyDescent="0.2">
      <c r="A2155" s="27" t="s">
        <v>366</v>
      </c>
      <c r="B2155" s="27" t="s">
        <v>367</v>
      </c>
      <c r="C2155" s="27" t="s">
        <v>414</v>
      </c>
      <c r="D2155" s="55">
        <v>0</v>
      </c>
      <c r="E2155" s="55">
        <v>0</v>
      </c>
      <c r="F2155" s="55">
        <f>D2155-E2155</f>
        <v>0</v>
      </c>
      <c r="G2155" s="55">
        <f>IF(E2155&lt;&gt;0, ((D2155-E2155)/E2155)*100, 0)</f>
        <v>0</v>
      </c>
    </row>
    <row r="2156" spans="1:7" x14ac:dyDescent="0.2">
      <c r="A2156" s="27" t="s">
        <v>366</v>
      </c>
      <c r="B2156" s="27" t="s">
        <v>367</v>
      </c>
      <c r="C2156" s="27" t="s">
        <v>415</v>
      </c>
      <c r="D2156" s="55">
        <v>0</v>
      </c>
      <c r="E2156" s="55">
        <v>0</v>
      </c>
      <c r="F2156" s="55">
        <f>D2156-E2156</f>
        <v>0</v>
      </c>
      <c r="G2156" s="55">
        <f>IF(E2156&lt;&gt;0, ((D2156-E2156)/E2156)*100, 0)</f>
        <v>0</v>
      </c>
    </row>
    <row r="2157" spans="1:7" x14ac:dyDescent="0.2">
      <c r="A2157" s="27" t="s">
        <v>366</v>
      </c>
      <c r="B2157" s="27" t="s">
        <v>367</v>
      </c>
      <c r="C2157" s="27" t="s">
        <v>416</v>
      </c>
      <c r="D2157" s="55">
        <v>0</v>
      </c>
      <c r="E2157" s="55">
        <v>0</v>
      </c>
      <c r="F2157" s="55">
        <f>D2157-E2157</f>
        <v>0</v>
      </c>
      <c r="G2157" s="55">
        <f>IF(E2157&lt;&gt;0, ((D2157-E2157)/E2157)*100, 0)</f>
        <v>0</v>
      </c>
    </row>
    <row r="2158" spans="1:7" x14ac:dyDescent="0.2">
      <c r="A2158" s="27" t="s">
        <v>366</v>
      </c>
      <c r="B2158" s="27" t="s">
        <v>367</v>
      </c>
      <c r="C2158" s="27" t="s">
        <v>417</v>
      </c>
      <c r="D2158" s="55">
        <v>0</v>
      </c>
      <c r="E2158" s="55">
        <v>0</v>
      </c>
      <c r="F2158" s="55">
        <f>D2158-E2158</f>
        <v>0</v>
      </c>
      <c r="G2158" s="55">
        <f>IF(E2158&lt;&gt;0, ((D2158-E2158)/E2158)*100, 0)</f>
        <v>0</v>
      </c>
    </row>
    <row r="2159" spans="1:7" x14ac:dyDescent="0.2">
      <c r="A2159" s="27" t="s">
        <v>366</v>
      </c>
      <c r="B2159" s="27" t="s">
        <v>367</v>
      </c>
      <c r="C2159" s="27" t="s">
        <v>418</v>
      </c>
      <c r="D2159" s="55">
        <v>0</v>
      </c>
      <c r="E2159" s="55">
        <v>0</v>
      </c>
      <c r="F2159" s="55">
        <f>D2159-E2159</f>
        <v>0</v>
      </c>
      <c r="G2159" s="55">
        <f>IF(E2159&lt;&gt;0, ((D2159-E2159)/E2159)*100, 0)</f>
        <v>0</v>
      </c>
    </row>
    <row r="2160" spans="1:7" x14ac:dyDescent="0.2">
      <c r="A2160" s="27" t="s">
        <v>366</v>
      </c>
      <c r="B2160" s="27" t="s">
        <v>367</v>
      </c>
      <c r="C2160" s="27" t="s">
        <v>419</v>
      </c>
      <c r="D2160" s="55">
        <v>0</v>
      </c>
      <c r="E2160" s="55">
        <v>0</v>
      </c>
      <c r="F2160" s="55">
        <f>D2160-E2160</f>
        <v>0</v>
      </c>
      <c r="G2160" s="55">
        <f>IF(E2160&lt;&gt;0, ((D2160-E2160)/E2160)*100, 0)</f>
        <v>0</v>
      </c>
    </row>
    <row r="2161" spans="1:7" x14ac:dyDescent="0.2">
      <c r="A2161" s="27" t="s">
        <v>366</v>
      </c>
      <c r="B2161" s="27" t="s">
        <v>367</v>
      </c>
      <c r="C2161" s="27" t="s">
        <v>420</v>
      </c>
      <c r="D2161" s="55">
        <v>0</v>
      </c>
      <c r="E2161" s="55">
        <v>0</v>
      </c>
      <c r="F2161" s="55">
        <f>D2161-E2161</f>
        <v>0</v>
      </c>
      <c r="G2161" s="55">
        <f>IF(E2161&lt;&gt;0, ((D2161-E2161)/E2161)*100, 0)</f>
        <v>0</v>
      </c>
    </row>
    <row r="2162" spans="1:7" x14ac:dyDescent="0.2">
      <c r="A2162" s="27" t="s">
        <v>366</v>
      </c>
      <c r="B2162" s="27" t="s">
        <v>367</v>
      </c>
      <c r="C2162" s="27" t="s">
        <v>421</v>
      </c>
      <c r="D2162" s="55">
        <v>0</v>
      </c>
      <c r="E2162" s="55">
        <v>0</v>
      </c>
      <c r="F2162" s="55">
        <f>D2162-E2162</f>
        <v>0</v>
      </c>
      <c r="G2162" s="55">
        <f>IF(E2162&lt;&gt;0, ((D2162-E2162)/E2162)*100, 0)</f>
        <v>0</v>
      </c>
    </row>
    <row r="2163" spans="1:7" customFormat="1" ht="15" x14ac:dyDescent="0.25">
      <c r="D2163" s="47"/>
      <c r="E2163" s="47"/>
      <c r="F2163" s="47"/>
      <c r="G2163" s="47"/>
    </row>
    <row r="2164" spans="1:7" s="29" customFormat="1" ht="12.75" thickBot="1" x14ac:dyDescent="0.25">
      <c r="A2164" s="28" t="s">
        <v>3</v>
      </c>
      <c r="B2164" s="28" t="s">
        <v>3</v>
      </c>
      <c r="C2164" s="28" t="s">
        <v>422</v>
      </c>
      <c r="D2164" s="54">
        <f>SUBTOTAL(9, D2151:D2163)</f>
        <v>0</v>
      </c>
      <c r="E2164" s="54">
        <f>SUBTOTAL(9, E2151:E2163)</f>
        <v>0</v>
      </c>
      <c r="F2164" s="54">
        <f>SUBTOTAL(9, F2151:F2163)</f>
        <v>0</v>
      </c>
      <c r="G2164" s="54">
        <f>IF(E2164&lt;&gt;0, ((D2164-E2164)/E2164)*100, 0)</f>
        <v>0</v>
      </c>
    </row>
    <row r="2165" spans="1:7" customFormat="1" ht="15.75" thickTop="1" x14ac:dyDescent="0.25">
      <c r="D2165" s="48"/>
      <c r="E2165" s="48"/>
      <c r="F2165" s="48"/>
      <c r="G2165" s="48"/>
    </row>
    <row r="2166" spans="1:7" x14ac:dyDescent="0.2">
      <c r="A2166" s="27" t="s">
        <v>368</v>
      </c>
      <c r="B2166" s="27" t="s">
        <v>369</v>
      </c>
      <c r="C2166" s="27" t="s">
        <v>410</v>
      </c>
      <c r="D2166" s="55">
        <v>0</v>
      </c>
      <c r="E2166" s="55">
        <v>0</v>
      </c>
      <c r="F2166" s="55">
        <f>D2166-E2166</f>
        <v>0</v>
      </c>
      <c r="G2166" s="55">
        <f>IF(E2166&lt;&gt;0, ((D2166-E2166)/E2166)*100, 0)</f>
        <v>0</v>
      </c>
    </row>
    <row r="2167" spans="1:7" x14ac:dyDescent="0.2">
      <c r="A2167" s="27" t="s">
        <v>368</v>
      </c>
      <c r="B2167" s="27" t="s">
        <v>369</v>
      </c>
      <c r="C2167" s="27" t="s">
        <v>411</v>
      </c>
      <c r="D2167" s="55">
        <v>0</v>
      </c>
      <c r="E2167" s="55">
        <v>0</v>
      </c>
      <c r="F2167" s="55">
        <f>D2167-E2167</f>
        <v>0</v>
      </c>
      <c r="G2167" s="55">
        <f>IF(E2167&lt;&gt;0, ((D2167-E2167)/E2167)*100, 0)</f>
        <v>0</v>
      </c>
    </row>
    <row r="2168" spans="1:7" x14ac:dyDescent="0.2">
      <c r="A2168" s="27" t="s">
        <v>368</v>
      </c>
      <c r="B2168" s="27" t="s">
        <v>369</v>
      </c>
      <c r="C2168" s="27" t="s">
        <v>412</v>
      </c>
      <c r="D2168" s="55">
        <v>0</v>
      </c>
      <c r="E2168" s="55">
        <v>0</v>
      </c>
      <c r="F2168" s="55">
        <f>D2168-E2168</f>
        <v>0</v>
      </c>
      <c r="G2168" s="55">
        <f>IF(E2168&lt;&gt;0, ((D2168-E2168)/E2168)*100, 0)</f>
        <v>0</v>
      </c>
    </row>
    <row r="2169" spans="1:7" x14ac:dyDescent="0.2">
      <c r="A2169" s="27" t="s">
        <v>368</v>
      </c>
      <c r="B2169" s="27" t="s">
        <v>369</v>
      </c>
      <c r="C2169" s="27" t="s">
        <v>413</v>
      </c>
      <c r="D2169" s="55">
        <v>0</v>
      </c>
      <c r="E2169" s="55">
        <v>0</v>
      </c>
      <c r="F2169" s="55">
        <f>D2169-E2169</f>
        <v>0</v>
      </c>
      <c r="G2169" s="55">
        <f>IF(E2169&lt;&gt;0, ((D2169-E2169)/E2169)*100, 0)</f>
        <v>0</v>
      </c>
    </row>
    <row r="2170" spans="1:7" x14ac:dyDescent="0.2">
      <c r="A2170" s="27" t="s">
        <v>368</v>
      </c>
      <c r="B2170" s="27" t="s">
        <v>369</v>
      </c>
      <c r="C2170" s="27" t="s">
        <v>414</v>
      </c>
      <c r="D2170" s="55">
        <v>0</v>
      </c>
      <c r="E2170" s="55">
        <v>0</v>
      </c>
      <c r="F2170" s="55">
        <f>D2170-E2170</f>
        <v>0</v>
      </c>
      <c r="G2170" s="55">
        <f>IF(E2170&lt;&gt;0, ((D2170-E2170)/E2170)*100, 0)</f>
        <v>0</v>
      </c>
    </row>
    <row r="2171" spans="1:7" x14ac:dyDescent="0.2">
      <c r="A2171" s="27" t="s">
        <v>368</v>
      </c>
      <c r="B2171" s="27" t="s">
        <v>369</v>
      </c>
      <c r="C2171" s="27" t="s">
        <v>415</v>
      </c>
      <c r="D2171" s="55">
        <v>0</v>
      </c>
      <c r="E2171" s="55">
        <v>0</v>
      </c>
      <c r="F2171" s="55">
        <f>D2171-E2171</f>
        <v>0</v>
      </c>
      <c r="G2171" s="55">
        <f>IF(E2171&lt;&gt;0, ((D2171-E2171)/E2171)*100, 0)</f>
        <v>0</v>
      </c>
    </row>
    <row r="2172" spans="1:7" x14ac:dyDescent="0.2">
      <c r="A2172" s="27" t="s">
        <v>368</v>
      </c>
      <c r="B2172" s="27" t="s">
        <v>369</v>
      </c>
      <c r="C2172" s="27" t="s">
        <v>416</v>
      </c>
      <c r="D2172" s="55">
        <v>0</v>
      </c>
      <c r="E2172" s="55">
        <v>0</v>
      </c>
      <c r="F2172" s="55">
        <f>D2172-E2172</f>
        <v>0</v>
      </c>
      <c r="G2172" s="55">
        <f>IF(E2172&lt;&gt;0, ((D2172-E2172)/E2172)*100, 0)</f>
        <v>0</v>
      </c>
    </row>
    <row r="2173" spans="1:7" x14ac:dyDescent="0.2">
      <c r="A2173" s="27" t="s">
        <v>368</v>
      </c>
      <c r="B2173" s="27" t="s">
        <v>369</v>
      </c>
      <c r="C2173" s="27" t="s">
        <v>417</v>
      </c>
      <c r="D2173" s="55">
        <v>0</v>
      </c>
      <c r="E2173" s="55">
        <v>0</v>
      </c>
      <c r="F2173" s="55">
        <f>D2173-E2173</f>
        <v>0</v>
      </c>
      <c r="G2173" s="55">
        <f>IF(E2173&lt;&gt;0, ((D2173-E2173)/E2173)*100, 0)</f>
        <v>0</v>
      </c>
    </row>
    <row r="2174" spans="1:7" x14ac:dyDescent="0.2">
      <c r="A2174" s="27" t="s">
        <v>368</v>
      </c>
      <c r="B2174" s="27" t="s">
        <v>369</v>
      </c>
      <c r="C2174" s="27" t="s">
        <v>418</v>
      </c>
      <c r="D2174" s="55">
        <v>0</v>
      </c>
      <c r="E2174" s="55">
        <v>0</v>
      </c>
      <c r="F2174" s="55">
        <f>D2174-E2174</f>
        <v>0</v>
      </c>
      <c r="G2174" s="55">
        <f>IF(E2174&lt;&gt;0, ((D2174-E2174)/E2174)*100, 0)</f>
        <v>0</v>
      </c>
    </row>
    <row r="2175" spans="1:7" x14ac:dyDescent="0.2">
      <c r="A2175" s="27" t="s">
        <v>368</v>
      </c>
      <c r="B2175" s="27" t="s">
        <v>369</v>
      </c>
      <c r="C2175" s="27" t="s">
        <v>419</v>
      </c>
      <c r="D2175" s="55">
        <v>0</v>
      </c>
      <c r="E2175" s="55">
        <v>0</v>
      </c>
      <c r="F2175" s="55">
        <f>D2175-E2175</f>
        <v>0</v>
      </c>
      <c r="G2175" s="55">
        <f>IF(E2175&lt;&gt;0, ((D2175-E2175)/E2175)*100, 0)</f>
        <v>0</v>
      </c>
    </row>
    <row r="2176" spans="1:7" x14ac:dyDescent="0.2">
      <c r="A2176" s="27" t="s">
        <v>368</v>
      </c>
      <c r="B2176" s="27" t="s">
        <v>369</v>
      </c>
      <c r="C2176" s="27" t="s">
        <v>420</v>
      </c>
      <c r="D2176" s="55">
        <v>0</v>
      </c>
      <c r="E2176" s="55">
        <v>0</v>
      </c>
      <c r="F2176" s="55">
        <f>D2176-E2176</f>
        <v>0</v>
      </c>
      <c r="G2176" s="55">
        <f>IF(E2176&lt;&gt;0, ((D2176-E2176)/E2176)*100, 0)</f>
        <v>0</v>
      </c>
    </row>
    <row r="2177" spans="1:7" x14ac:dyDescent="0.2">
      <c r="A2177" s="27" t="s">
        <v>368</v>
      </c>
      <c r="B2177" s="27" t="s">
        <v>369</v>
      </c>
      <c r="C2177" s="27" t="s">
        <v>421</v>
      </c>
      <c r="D2177" s="55">
        <v>0</v>
      </c>
      <c r="E2177" s="55">
        <v>0</v>
      </c>
      <c r="F2177" s="55">
        <f>D2177-E2177</f>
        <v>0</v>
      </c>
      <c r="G2177" s="55">
        <f>IF(E2177&lt;&gt;0, ((D2177-E2177)/E2177)*100, 0)</f>
        <v>0</v>
      </c>
    </row>
    <row r="2178" spans="1:7" customFormat="1" ht="15" x14ac:dyDescent="0.25">
      <c r="D2178" s="47"/>
      <c r="E2178" s="47"/>
      <c r="F2178" s="47"/>
      <c r="G2178" s="47"/>
    </row>
    <row r="2179" spans="1:7" s="29" customFormat="1" ht="12.75" thickBot="1" x14ac:dyDescent="0.25">
      <c r="A2179" s="28" t="s">
        <v>3</v>
      </c>
      <c r="B2179" s="28" t="s">
        <v>3</v>
      </c>
      <c r="C2179" s="28" t="s">
        <v>422</v>
      </c>
      <c r="D2179" s="54">
        <f>SUBTOTAL(9, D2166:D2178)</f>
        <v>0</v>
      </c>
      <c r="E2179" s="54">
        <f>SUBTOTAL(9, E2166:E2178)</f>
        <v>0</v>
      </c>
      <c r="F2179" s="54">
        <f>SUBTOTAL(9, F2166:F2178)</f>
        <v>0</v>
      </c>
      <c r="G2179" s="54">
        <f>IF(E2179&lt;&gt;0, ((D2179-E2179)/E2179)*100, 0)</f>
        <v>0</v>
      </c>
    </row>
    <row r="2180" spans="1:7" customFormat="1" ht="15.75" thickTop="1" x14ac:dyDescent="0.25">
      <c r="D2180" s="48"/>
      <c r="E2180" s="48"/>
      <c r="F2180" s="48"/>
      <c r="G2180" s="48"/>
    </row>
    <row r="2181" spans="1:7" x14ac:dyDescent="0.2">
      <c r="A2181" s="27" t="s">
        <v>370</v>
      </c>
      <c r="B2181" s="27" t="s">
        <v>121</v>
      </c>
      <c r="C2181" s="27" t="s">
        <v>410</v>
      </c>
      <c r="D2181" s="55">
        <v>0</v>
      </c>
      <c r="E2181" s="55">
        <v>675</v>
      </c>
      <c r="F2181" s="55">
        <f>D2181-E2181</f>
        <v>-675</v>
      </c>
      <c r="G2181" s="55">
        <f>IF(E2181&lt;&gt;0, ((D2181-E2181)/E2181)*100, 0)</f>
        <v>-100</v>
      </c>
    </row>
    <row r="2182" spans="1:7" x14ac:dyDescent="0.2">
      <c r="A2182" s="27" t="s">
        <v>370</v>
      </c>
      <c r="B2182" s="27" t="s">
        <v>121</v>
      </c>
      <c r="C2182" s="27" t="s">
        <v>411</v>
      </c>
      <c r="D2182" s="55">
        <v>550</v>
      </c>
      <c r="E2182" s="55">
        <v>675</v>
      </c>
      <c r="F2182" s="55">
        <f>D2182-E2182</f>
        <v>-125</v>
      </c>
      <c r="G2182" s="55">
        <f>IF(E2182&lt;&gt;0, ((D2182-E2182)/E2182)*100, 0)</f>
        <v>-18.518518518518519</v>
      </c>
    </row>
    <row r="2183" spans="1:7" x14ac:dyDescent="0.2">
      <c r="A2183" s="27" t="s">
        <v>370</v>
      </c>
      <c r="B2183" s="27" t="s">
        <v>121</v>
      </c>
      <c r="C2183" s="27" t="s">
        <v>412</v>
      </c>
      <c r="D2183" s="55">
        <v>550</v>
      </c>
      <c r="E2183" s="55">
        <v>675</v>
      </c>
      <c r="F2183" s="55">
        <f>D2183-E2183</f>
        <v>-125</v>
      </c>
      <c r="G2183" s="55">
        <f>IF(E2183&lt;&gt;0, ((D2183-E2183)/E2183)*100, 0)</f>
        <v>-18.518518518518519</v>
      </c>
    </row>
    <row r="2184" spans="1:7" x14ac:dyDescent="0.2">
      <c r="A2184" s="27" t="s">
        <v>370</v>
      </c>
      <c r="B2184" s="27" t="s">
        <v>121</v>
      </c>
      <c r="C2184" s="27" t="s">
        <v>413</v>
      </c>
      <c r="D2184" s="55">
        <v>0</v>
      </c>
      <c r="E2184" s="55">
        <v>675</v>
      </c>
      <c r="F2184" s="55">
        <f>D2184-E2184</f>
        <v>-675</v>
      </c>
      <c r="G2184" s="55">
        <f>IF(E2184&lt;&gt;0, ((D2184-E2184)/E2184)*100, 0)</f>
        <v>-100</v>
      </c>
    </row>
    <row r="2185" spans="1:7" x14ac:dyDescent="0.2">
      <c r="A2185" s="27" t="s">
        <v>370</v>
      </c>
      <c r="B2185" s="27" t="s">
        <v>121</v>
      </c>
      <c r="C2185" s="27" t="s">
        <v>414</v>
      </c>
      <c r="D2185" s="55">
        <v>0</v>
      </c>
      <c r="E2185" s="55">
        <v>675</v>
      </c>
      <c r="F2185" s="55">
        <f>D2185-E2185</f>
        <v>-675</v>
      </c>
      <c r="G2185" s="55">
        <f>IF(E2185&lt;&gt;0, ((D2185-E2185)/E2185)*100, 0)</f>
        <v>-100</v>
      </c>
    </row>
    <row r="2186" spans="1:7" x14ac:dyDescent="0.2">
      <c r="A2186" s="27" t="s">
        <v>370</v>
      </c>
      <c r="B2186" s="27" t="s">
        <v>121</v>
      </c>
      <c r="C2186" s="27" t="s">
        <v>415</v>
      </c>
      <c r="D2186" s="55">
        <v>0</v>
      </c>
      <c r="E2186" s="55">
        <v>675</v>
      </c>
      <c r="F2186" s="55">
        <f>D2186-E2186</f>
        <v>-675</v>
      </c>
      <c r="G2186" s="55">
        <f>IF(E2186&lt;&gt;0, ((D2186-E2186)/E2186)*100, 0)</f>
        <v>-100</v>
      </c>
    </row>
    <row r="2187" spans="1:7" x14ac:dyDescent="0.2">
      <c r="A2187" s="27" t="s">
        <v>370</v>
      </c>
      <c r="B2187" s="27" t="s">
        <v>121</v>
      </c>
      <c r="C2187" s="27" t="s">
        <v>416</v>
      </c>
      <c r="D2187" s="55">
        <v>0</v>
      </c>
      <c r="E2187" s="55">
        <v>675</v>
      </c>
      <c r="F2187" s="55">
        <f>D2187-E2187</f>
        <v>-675</v>
      </c>
      <c r="G2187" s="55">
        <f>IF(E2187&lt;&gt;0, ((D2187-E2187)/E2187)*100, 0)</f>
        <v>-100</v>
      </c>
    </row>
    <row r="2188" spans="1:7" x14ac:dyDescent="0.2">
      <c r="A2188" s="27" t="s">
        <v>370</v>
      </c>
      <c r="B2188" s="27" t="s">
        <v>121</v>
      </c>
      <c r="C2188" s="27" t="s">
        <v>417</v>
      </c>
      <c r="D2188" s="55">
        <v>0</v>
      </c>
      <c r="E2188" s="55">
        <v>675</v>
      </c>
      <c r="F2188" s="55">
        <f>D2188-E2188</f>
        <v>-675</v>
      </c>
      <c r="G2188" s="55">
        <f>IF(E2188&lt;&gt;0, ((D2188-E2188)/E2188)*100, 0)</f>
        <v>-100</v>
      </c>
    </row>
    <row r="2189" spans="1:7" x14ac:dyDescent="0.2">
      <c r="A2189" s="27" t="s">
        <v>370</v>
      </c>
      <c r="B2189" s="27" t="s">
        <v>121</v>
      </c>
      <c r="C2189" s="27" t="s">
        <v>418</v>
      </c>
      <c r="D2189" s="55">
        <v>0</v>
      </c>
      <c r="E2189" s="55">
        <v>675</v>
      </c>
      <c r="F2189" s="55">
        <f>D2189-E2189</f>
        <v>-675</v>
      </c>
      <c r="G2189" s="55">
        <f>IF(E2189&lt;&gt;0, ((D2189-E2189)/E2189)*100, 0)</f>
        <v>-100</v>
      </c>
    </row>
    <row r="2190" spans="1:7" x14ac:dyDescent="0.2">
      <c r="A2190" s="27" t="s">
        <v>370</v>
      </c>
      <c r="B2190" s="27" t="s">
        <v>121</v>
      </c>
      <c r="C2190" s="27" t="s">
        <v>419</v>
      </c>
      <c r="D2190" s="55">
        <v>0</v>
      </c>
      <c r="E2190" s="55">
        <v>675</v>
      </c>
      <c r="F2190" s="55">
        <f>D2190-E2190</f>
        <v>-675</v>
      </c>
      <c r="G2190" s="55">
        <f>IF(E2190&lt;&gt;0, ((D2190-E2190)/E2190)*100, 0)</f>
        <v>-100</v>
      </c>
    </row>
    <row r="2191" spans="1:7" x14ac:dyDescent="0.2">
      <c r="A2191" s="27" t="s">
        <v>370</v>
      </c>
      <c r="B2191" s="27" t="s">
        <v>121</v>
      </c>
      <c r="C2191" s="27" t="s">
        <v>420</v>
      </c>
      <c r="D2191" s="55">
        <v>0</v>
      </c>
      <c r="E2191" s="55">
        <v>675</v>
      </c>
      <c r="F2191" s="55">
        <f>D2191-E2191</f>
        <v>-675</v>
      </c>
      <c r="G2191" s="55">
        <f>IF(E2191&lt;&gt;0, ((D2191-E2191)/E2191)*100, 0)</f>
        <v>-100</v>
      </c>
    </row>
    <row r="2192" spans="1:7" x14ac:dyDescent="0.2">
      <c r="A2192" s="27" t="s">
        <v>370</v>
      </c>
      <c r="B2192" s="27" t="s">
        <v>121</v>
      </c>
      <c r="C2192" s="27" t="s">
        <v>421</v>
      </c>
      <c r="D2192" s="55">
        <v>0</v>
      </c>
      <c r="E2192" s="55">
        <v>675</v>
      </c>
      <c r="F2192" s="55">
        <f>D2192-E2192</f>
        <v>-675</v>
      </c>
      <c r="G2192" s="55">
        <f>IF(E2192&lt;&gt;0, ((D2192-E2192)/E2192)*100, 0)</f>
        <v>-100</v>
      </c>
    </row>
    <row r="2193" spans="1:7" customFormat="1" ht="15" x14ac:dyDescent="0.25">
      <c r="D2193" s="47"/>
      <c r="E2193" s="47"/>
      <c r="F2193" s="47"/>
      <c r="G2193" s="47"/>
    </row>
    <row r="2194" spans="1:7" s="29" customFormat="1" ht="12.75" thickBot="1" x14ac:dyDescent="0.25">
      <c r="A2194" s="28" t="s">
        <v>3</v>
      </c>
      <c r="B2194" s="28" t="s">
        <v>3</v>
      </c>
      <c r="C2194" s="28" t="s">
        <v>422</v>
      </c>
      <c r="D2194" s="54">
        <f>SUBTOTAL(9, D2181:D2193)</f>
        <v>1100</v>
      </c>
      <c r="E2194" s="54">
        <f>SUBTOTAL(9, E2181:E2193)</f>
        <v>8100</v>
      </c>
      <c r="F2194" s="54">
        <f>SUBTOTAL(9, F2181:F2193)</f>
        <v>-7000</v>
      </c>
      <c r="G2194" s="54">
        <f>IF(E2194&lt;&gt;0, ((D2194-E2194)/E2194)*100, 0)</f>
        <v>-86.419753086419746</v>
      </c>
    </row>
    <row r="2195" spans="1:7" customFormat="1" ht="15.75" thickTop="1" x14ac:dyDescent="0.25">
      <c r="D2195" s="48"/>
      <c r="E2195" s="48"/>
      <c r="F2195" s="48"/>
      <c r="G2195" s="48"/>
    </row>
    <row r="2196" spans="1:7" x14ac:dyDescent="0.2">
      <c r="A2196" s="27" t="s">
        <v>371</v>
      </c>
      <c r="B2196" s="27" t="s">
        <v>122</v>
      </c>
      <c r="C2196" s="27" t="s">
        <v>410</v>
      </c>
      <c r="D2196" s="55">
        <v>3569</v>
      </c>
      <c r="E2196" s="55">
        <v>2900</v>
      </c>
      <c r="F2196" s="55">
        <f>D2196-E2196</f>
        <v>669</v>
      </c>
      <c r="G2196" s="55">
        <f>IF(E2196&lt;&gt;0, ((D2196-E2196)/E2196)*100, 0)</f>
        <v>23.068965517241381</v>
      </c>
    </row>
    <row r="2197" spans="1:7" x14ac:dyDescent="0.2">
      <c r="A2197" s="27" t="s">
        <v>371</v>
      </c>
      <c r="B2197" s="27" t="s">
        <v>122</v>
      </c>
      <c r="C2197" s="27" t="s">
        <v>411</v>
      </c>
      <c r="D2197" s="55">
        <v>0</v>
      </c>
      <c r="E2197" s="55">
        <v>0</v>
      </c>
      <c r="F2197" s="55">
        <f>D2197-E2197</f>
        <v>0</v>
      </c>
      <c r="G2197" s="55">
        <f>IF(E2197&lt;&gt;0, ((D2197-E2197)/E2197)*100, 0)</f>
        <v>0</v>
      </c>
    </row>
    <row r="2198" spans="1:7" x14ac:dyDescent="0.2">
      <c r="A2198" s="27" t="s">
        <v>371</v>
      </c>
      <c r="B2198" s="27" t="s">
        <v>122</v>
      </c>
      <c r="C2198" s="27" t="s">
        <v>412</v>
      </c>
      <c r="D2198" s="55">
        <v>125</v>
      </c>
      <c r="E2198" s="55">
        <v>0</v>
      </c>
      <c r="F2198" s="55">
        <f>D2198-E2198</f>
        <v>125</v>
      </c>
      <c r="G2198" s="55">
        <f>IF(E2198&lt;&gt;0, ((D2198-E2198)/E2198)*100, 0)</f>
        <v>0</v>
      </c>
    </row>
    <row r="2199" spans="1:7" x14ac:dyDescent="0.2">
      <c r="A2199" s="27" t="s">
        <v>371</v>
      </c>
      <c r="B2199" s="27" t="s">
        <v>122</v>
      </c>
      <c r="C2199" s="27" t="s">
        <v>413</v>
      </c>
      <c r="D2199" s="55">
        <v>0</v>
      </c>
      <c r="E2199" s="55">
        <v>0</v>
      </c>
      <c r="F2199" s="55">
        <f>D2199-E2199</f>
        <v>0</v>
      </c>
      <c r="G2199" s="55">
        <f>IF(E2199&lt;&gt;0, ((D2199-E2199)/E2199)*100, 0)</f>
        <v>0</v>
      </c>
    </row>
    <row r="2200" spans="1:7" x14ac:dyDescent="0.2">
      <c r="A2200" s="27" t="s">
        <v>371</v>
      </c>
      <c r="B2200" s="27" t="s">
        <v>122</v>
      </c>
      <c r="C2200" s="27" t="s">
        <v>414</v>
      </c>
      <c r="D2200" s="55">
        <v>0</v>
      </c>
      <c r="E2200" s="55">
        <v>0</v>
      </c>
      <c r="F2200" s="55">
        <f>D2200-E2200</f>
        <v>0</v>
      </c>
      <c r="G2200" s="55">
        <f>IF(E2200&lt;&gt;0, ((D2200-E2200)/E2200)*100, 0)</f>
        <v>0</v>
      </c>
    </row>
    <row r="2201" spans="1:7" x14ac:dyDescent="0.2">
      <c r="A2201" s="27" t="s">
        <v>371</v>
      </c>
      <c r="B2201" s="27" t="s">
        <v>122</v>
      </c>
      <c r="C2201" s="27" t="s">
        <v>415</v>
      </c>
      <c r="D2201" s="55">
        <v>0</v>
      </c>
      <c r="E2201" s="55">
        <v>0</v>
      </c>
      <c r="F2201" s="55">
        <f>D2201-E2201</f>
        <v>0</v>
      </c>
      <c r="G2201" s="55">
        <f>IF(E2201&lt;&gt;0, ((D2201-E2201)/E2201)*100, 0)</f>
        <v>0</v>
      </c>
    </row>
    <row r="2202" spans="1:7" x14ac:dyDescent="0.2">
      <c r="A2202" s="27" t="s">
        <v>371</v>
      </c>
      <c r="B2202" s="27" t="s">
        <v>122</v>
      </c>
      <c r="C2202" s="27" t="s">
        <v>416</v>
      </c>
      <c r="D2202" s="55">
        <v>0</v>
      </c>
      <c r="E2202" s="55">
        <v>0</v>
      </c>
      <c r="F2202" s="55">
        <f>D2202-E2202</f>
        <v>0</v>
      </c>
      <c r="G2202" s="55">
        <f>IF(E2202&lt;&gt;0, ((D2202-E2202)/E2202)*100, 0)</f>
        <v>0</v>
      </c>
    </row>
    <row r="2203" spans="1:7" x14ac:dyDescent="0.2">
      <c r="A2203" s="27" t="s">
        <v>371</v>
      </c>
      <c r="B2203" s="27" t="s">
        <v>122</v>
      </c>
      <c r="C2203" s="27" t="s">
        <v>417</v>
      </c>
      <c r="D2203" s="55">
        <v>0</v>
      </c>
      <c r="E2203" s="55">
        <v>0</v>
      </c>
      <c r="F2203" s="55">
        <f>D2203-E2203</f>
        <v>0</v>
      </c>
      <c r="G2203" s="55">
        <f>IF(E2203&lt;&gt;0, ((D2203-E2203)/E2203)*100, 0)</f>
        <v>0</v>
      </c>
    </row>
    <row r="2204" spans="1:7" x14ac:dyDescent="0.2">
      <c r="A2204" s="27" t="s">
        <v>371</v>
      </c>
      <c r="B2204" s="27" t="s">
        <v>122</v>
      </c>
      <c r="C2204" s="27" t="s">
        <v>418</v>
      </c>
      <c r="D2204" s="55">
        <v>0</v>
      </c>
      <c r="E2204" s="55">
        <v>0</v>
      </c>
      <c r="F2204" s="55">
        <f>D2204-E2204</f>
        <v>0</v>
      </c>
      <c r="G2204" s="55">
        <f>IF(E2204&lt;&gt;0, ((D2204-E2204)/E2204)*100, 0)</f>
        <v>0</v>
      </c>
    </row>
    <row r="2205" spans="1:7" x14ac:dyDescent="0.2">
      <c r="A2205" s="27" t="s">
        <v>371</v>
      </c>
      <c r="B2205" s="27" t="s">
        <v>122</v>
      </c>
      <c r="C2205" s="27" t="s">
        <v>419</v>
      </c>
      <c r="D2205" s="55">
        <v>0</v>
      </c>
      <c r="E2205" s="55">
        <v>0</v>
      </c>
      <c r="F2205" s="55">
        <f>D2205-E2205</f>
        <v>0</v>
      </c>
      <c r="G2205" s="55">
        <f>IF(E2205&lt;&gt;0, ((D2205-E2205)/E2205)*100, 0)</f>
        <v>0</v>
      </c>
    </row>
    <row r="2206" spans="1:7" x14ac:dyDescent="0.2">
      <c r="A2206" s="27" t="s">
        <v>371</v>
      </c>
      <c r="B2206" s="27" t="s">
        <v>122</v>
      </c>
      <c r="C2206" s="27" t="s">
        <v>420</v>
      </c>
      <c r="D2206" s="55">
        <v>0</v>
      </c>
      <c r="E2206" s="55">
        <v>0</v>
      </c>
      <c r="F2206" s="55">
        <f>D2206-E2206</f>
        <v>0</v>
      </c>
      <c r="G2206" s="55">
        <f>IF(E2206&lt;&gt;0, ((D2206-E2206)/E2206)*100, 0)</f>
        <v>0</v>
      </c>
    </row>
    <row r="2207" spans="1:7" x14ac:dyDescent="0.2">
      <c r="A2207" s="27" t="s">
        <v>371</v>
      </c>
      <c r="B2207" s="27" t="s">
        <v>122</v>
      </c>
      <c r="C2207" s="27" t="s">
        <v>421</v>
      </c>
      <c r="D2207" s="55">
        <v>0</v>
      </c>
      <c r="E2207" s="55">
        <v>0</v>
      </c>
      <c r="F2207" s="55">
        <f>D2207-E2207</f>
        <v>0</v>
      </c>
      <c r="G2207" s="55">
        <f>IF(E2207&lt;&gt;0, ((D2207-E2207)/E2207)*100, 0)</f>
        <v>0</v>
      </c>
    </row>
    <row r="2208" spans="1:7" customFormat="1" ht="15" x14ac:dyDescent="0.25">
      <c r="D2208" s="47"/>
      <c r="E2208" s="47"/>
      <c r="F2208" s="47"/>
      <c r="G2208" s="47"/>
    </row>
    <row r="2209" spans="1:7" s="29" customFormat="1" ht="12.75" thickBot="1" x14ac:dyDescent="0.25">
      <c r="A2209" s="28" t="s">
        <v>3</v>
      </c>
      <c r="B2209" s="28" t="s">
        <v>3</v>
      </c>
      <c r="C2209" s="28" t="s">
        <v>422</v>
      </c>
      <c r="D2209" s="54">
        <f>SUBTOTAL(9, D2196:D2208)</f>
        <v>3694</v>
      </c>
      <c r="E2209" s="54">
        <f>SUBTOTAL(9, E2196:E2208)</f>
        <v>2900</v>
      </c>
      <c r="F2209" s="54">
        <f>SUBTOTAL(9, F2196:F2208)</f>
        <v>794</v>
      </c>
      <c r="G2209" s="54">
        <f>IF(E2209&lt;&gt;0, ((D2209-E2209)/E2209)*100, 0)</f>
        <v>27.379310344827584</v>
      </c>
    </row>
    <row r="2210" spans="1:7" customFormat="1" ht="15.75" thickTop="1" x14ac:dyDescent="0.25">
      <c r="D2210" s="48"/>
      <c r="E2210" s="48"/>
      <c r="F2210" s="48"/>
      <c r="G2210" s="48"/>
    </row>
    <row r="2211" spans="1:7" x14ac:dyDescent="0.2">
      <c r="A2211" s="27" t="s">
        <v>372</v>
      </c>
      <c r="B2211" s="27" t="s">
        <v>373</v>
      </c>
      <c r="C2211" s="27" t="s">
        <v>410</v>
      </c>
      <c r="D2211" s="55">
        <v>0</v>
      </c>
      <c r="E2211" s="55">
        <v>0</v>
      </c>
      <c r="F2211" s="55">
        <f>D2211-E2211</f>
        <v>0</v>
      </c>
      <c r="G2211" s="55">
        <f>IF(E2211&lt;&gt;0, ((D2211-E2211)/E2211)*100, 0)</f>
        <v>0</v>
      </c>
    </row>
    <row r="2212" spans="1:7" x14ac:dyDescent="0.2">
      <c r="A2212" s="27" t="s">
        <v>372</v>
      </c>
      <c r="B2212" s="27" t="s">
        <v>373</v>
      </c>
      <c r="C2212" s="27" t="s">
        <v>411</v>
      </c>
      <c r="D2212" s="55">
        <v>0</v>
      </c>
      <c r="E2212" s="55">
        <v>0</v>
      </c>
      <c r="F2212" s="55">
        <f>D2212-E2212</f>
        <v>0</v>
      </c>
      <c r="G2212" s="55">
        <f>IF(E2212&lt;&gt;0, ((D2212-E2212)/E2212)*100, 0)</f>
        <v>0</v>
      </c>
    </row>
    <row r="2213" spans="1:7" x14ac:dyDescent="0.2">
      <c r="A2213" s="27" t="s">
        <v>372</v>
      </c>
      <c r="B2213" s="27" t="s">
        <v>373</v>
      </c>
      <c r="C2213" s="27" t="s">
        <v>412</v>
      </c>
      <c r="D2213" s="55">
        <v>0</v>
      </c>
      <c r="E2213" s="55">
        <v>0</v>
      </c>
      <c r="F2213" s="55">
        <f>D2213-E2213</f>
        <v>0</v>
      </c>
      <c r="G2213" s="55">
        <f>IF(E2213&lt;&gt;0, ((D2213-E2213)/E2213)*100, 0)</f>
        <v>0</v>
      </c>
    </row>
    <row r="2214" spans="1:7" x14ac:dyDescent="0.2">
      <c r="A2214" s="27" t="s">
        <v>372</v>
      </c>
      <c r="B2214" s="27" t="s">
        <v>373</v>
      </c>
      <c r="C2214" s="27" t="s">
        <v>413</v>
      </c>
      <c r="D2214" s="55">
        <v>0</v>
      </c>
      <c r="E2214" s="55">
        <v>0</v>
      </c>
      <c r="F2214" s="55">
        <f>D2214-E2214</f>
        <v>0</v>
      </c>
      <c r="G2214" s="55">
        <f>IF(E2214&lt;&gt;0, ((D2214-E2214)/E2214)*100, 0)</f>
        <v>0</v>
      </c>
    </row>
    <row r="2215" spans="1:7" x14ac:dyDescent="0.2">
      <c r="A2215" s="27" t="s">
        <v>372</v>
      </c>
      <c r="B2215" s="27" t="s">
        <v>373</v>
      </c>
      <c r="C2215" s="27" t="s">
        <v>414</v>
      </c>
      <c r="D2215" s="55">
        <v>0</v>
      </c>
      <c r="E2215" s="55">
        <v>0</v>
      </c>
      <c r="F2215" s="55">
        <f>D2215-E2215</f>
        <v>0</v>
      </c>
      <c r="G2215" s="55">
        <f>IF(E2215&lt;&gt;0, ((D2215-E2215)/E2215)*100, 0)</f>
        <v>0</v>
      </c>
    </row>
    <row r="2216" spans="1:7" x14ac:dyDescent="0.2">
      <c r="A2216" s="27" t="s">
        <v>372</v>
      </c>
      <c r="B2216" s="27" t="s">
        <v>373</v>
      </c>
      <c r="C2216" s="27" t="s">
        <v>415</v>
      </c>
      <c r="D2216" s="55">
        <v>0</v>
      </c>
      <c r="E2216" s="55">
        <v>0</v>
      </c>
      <c r="F2216" s="55">
        <f>D2216-E2216</f>
        <v>0</v>
      </c>
      <c r="G2216" s="55">
        <f>IF(E2216&lt;&gt;0, ((D2216-E2216)/E2216)*100, 0)</f>
        <v>0</v>
      </c>
    </row>
    <row r="2217" spans="1:7" x14ac:dyDescent="0.2">
      <c r="A2217" s="27" t="s">
        <v>372</v>
      </c>
      <c r="B2217" s="27" t="s">
        <v>373</v>
      </c>
      <c r="C2217" s="27" t="s">
        <v>416</v>
      </c>
      <c r="D2217" s="55">
        <v>0</v>
      </c>
      <c r="E2217" s="55">
        <v>0</v>
      </c>
      <c r="F2217" s="55">
        <f>D2217-E2217</f>
        <v>0</v>
      </c>
      <c r="G2217" s="55">
        <f>IF(E2217&lt;&gt;0, ((D2217-E2217)/E2217)*100, 0)</f>
        <v>0</v>
      </c>
    </row>
    <row r="2218" spans="1:7" x14ac:dyDescent="0.2">
      <c r="A2218" s="27" t="s">
        <v>372</v>
      </c>
      <c r="B2218" s="27" t="s">
        <v>373</v>
      </c>
      <c r="C2218" s="27" t="s">
        <v>417</v>
      </c>
      <c r="D2218" s="55">
        <v>0</v>
      </c>
      <c r="E2218" s="55">
        <v>0</v>
      </c>
      <c r="F2218" s="55">
        <f>D2218-E2218</f>
        <v>0</v>
      </c>
      <c r="G2218" s="55">
        <f>IF(E2218&lt;&gt;0, ((D2218-E2218)/E2218)*100, 0)</f>
        <v>0</v>
      </c>
    </row>
    <row r="2219" spans="1:7" x14ac:dyDescent="0.2">
      <c r="A2219" s="27" t="s">
        <v>372</v>
      </c>
      <c r="B2219" s="27" t="s">
        <v>373</v>
      </c>
      <c r="C2219" s="27" t="s">
        <v>418</v>
      </c>
      <c r="D2219" s="55">
        <v>0</v>
      </c>
      <c r="E2219" s="55">
        <v>0</v>
      </c>
      <c r="F2219" s="55">
        <f>D2219-E2219</f>
        <v>0</v>
      </c>
      <c r="G2219" s="55">
        <f>IF(E2219&lt;&gt;0, ((D2219-E2219)/E2219)*100, 0)</f>
        <v>0</v>
      </c>
    </row>
    <row r="2220" spans="1:7" x14ac:dyDescent="0.2">
      <c r="A2220" s="27" t="s">
        <v>372</v>
      </c>
      <c r="B2220" s="27" t="s">
        <v>373</v>
      </c>
      <c r="C2220" s="27" t="s">
        <v>419</v>
      </c>
      <c r="D2220" s="55">
        <v>0</v>
      </c>
      <c r="E2220" s="55">
        <v>0</v>
      </c>
      <c r="F2220" s="55">
        <f>D2220-E2220</f>
        <v>0</v>
      </c>
      <c r="G2220" s="55">
        <f>IF(E2220&lt;&gt;0, ((D2220-E2220)/E2220)*100, 0)</f>
        <v>0</v>
      </c>
    </row>
    <row r="2221" spans="1:7" x14ac:dyDescent="0.2">
      <c r="A2221" s="27" t="s">
        <v>372</v>
      </c>
      <c r="B2221" s="27" t="s">
        <v>373</v>
      </c>
      <c r="C2221" s="27" t="s">
        <v>420</v>
      </c>
      <c r="D2221" s="55">
        <v>0</v>
      </c>
      <c r="E2221" s="55">
        <v>0</v>
      </c>
      <c r="F2221" s="55">
        <f>D2221-E2221</f>
        <v>0</v>
      </c>
      <c r="G2221" s="55">
        <f>IF(E2221&lt;&gt;0, ((D2221-E2221)/E2221)*100, 0)</f>
        <v>0</v>
      </c>
    </row>
    <row r="2222" spans="1:7" x14ac:dyDescent="0.2">
      <c r="A2222" s="27" t="s">
        <v>372</v>
      </c>
      <c r="B2222" s="27" t="s">
        <v>373</v>
      </c>
      <c r="C2222" s="27" t="s">
        <v>421</v>
      </c>
      <c r="D2222" s="55">
        <v>0</v>
      </c>
      <c r="E2222" s="55">
        <v>0</v>
      </c>
      <c r="F2222" s="55">
        <f>D2222-E2222</f>
        <v>0</v>
      </c>
      <c r="G2222" s="55">
        <f>IF(E2222&lt;&gt;0, ((D2222-E2222)/E2222)*100, 0)</f>
        <v>0</v>
      </c>
    </row>
    <row r="2223" spans="1:7" customFormat="1" ht="15" x14ac:dyDescent="0.25">
      <c r="D2223" s="47"/>
      <c r="E2223" s="47"/>
      <c r="F2223" s="47"/>
      <c r="G2223" s="47"/>
    </row>
    <row r="2224" spans="1:7" s="29" customFormat="1" ht="12.75" thickBot="1" x14ac:dyDescent="0.25">
      <c r="A2224" s="28" t="s">
        <v>3</v>
      </c>
      <c r="B2224" s="28" t="s">
        <v>3</v>
      </c>
      <c r="C2224" s="28" t="s">
        <v>422</v>
      </c>
      <c r="D2224" s="54">
        <f>SUBTOTAL(9, D2211:D2223)</f>
        <v>0</v>
      </c>
      <c r="E2224" s="54">
        <f>SUBTOTAL(9, E2211:E2223)</f>
        <v>0</v>
      </c>
      <c r="F2224" s="54">
        <f>SUBTOTAL(9, F2211:F2223)</f>
        <v>0</v>
      </c>
      <c r="G2224" s="54">
        <f>IF(E2224&lt;&gt;0, ((D2224-E2224)/E2224)*100, 0)</f>
        <v>0</v>
      </c>
    </row>
    <row r="2225" spans="1:7" customFormat="1" ht="15.75" thickTop="1" x14ac:dyDescent="0.25">
      <c r="D2225" s="48"/>
      <c r="E2225" s="48"/>
      <c r="F2225" s="48"/>
      <c r="G2225" s="48"/>
    </row>
    <row r="2226" spans="1:7" x14ac:dyDescent="0.2">
      <c r="A2226" s="27" t="s">
        <v>374</v>
      </c>
      <c r="B2226" s="27" t="s">
        <v>375</v>
      </c>
      <c r="C2226" s="27" t="s">
        <v>410</v>
      </c>
      <c r="D2226" s="55">
        <v>0</v>
      </c>
      <c r="E2226" s="55">
        <v>0</v>
      </c>
      <c r="F2226" s="55">
        <f>D2226-E2226</f>
        <v>0</v>
      </c>
      <c r="G2226" s="55">
        <f>IF(E2226&lt;&gt;0, ((D2226-E2226)/E2226)*100, 0)</f>
        <v>0</v>
      </c>
    </row>
    <row r="2227" spans="1:7" x14ac:dyDescent="0.2">
      <c r="A2227" s="27" t="s">
        <v>374</v>
      </c>
      <c r="B2227" s="27" t="s">
        <v>375</v>
      </c>
      <c r="C2227" s="27" t="s">
        <v>411</v>
      </c>
      <c r="D2227" s="55">
        <v>0</v>
      </c>
      <c r="E2227" s="55">
        <v>0</v>
      </c>
      <c r="F2227" s="55">
        <f>D2227-E2227</f>
        <v>0</v>
      </c>
      <c r="G2227" s="55">
        <f>IF(E2227&lt;&gt;0, ((D2227-E2227)/E2227)*100, 0)</f>
        <v>0</v>
      </c>
    </row>
    <row r="2228" spans="1:7" x14ac:dyDescent="0.2">
      <c r="A2228" s="27" t="s">
        <v>374</v>
      </c>
      <c r="B2228" s="27" t="s">
        <v>375</v>
      </c>
      <c r="C2228" s="27" t="s">
        <v>412</v>
      </c>
      <c r="D2228" s="55">
        <v>0</v>
      </c>
      <c r="E2228" s="55">
        <v>0</v>
      </c>
      <c r="F2228" s="55">
        <f>D2228-E2228</f>
        <v>0</v>
      </c>
      <c r="G2228" s="55">
        <f>IF(E2228&lt;&gt;0, ((D2228-E2228)/E2228)*100, 0)</f>
        <v>0</v>
      </c>
    </row>
    <row r="2229" spans="1:7" x14ac:dyDescent="0.2">
      <c r="A2229" s="27" t="s">
        <v>374</v>
      </c>
      <c r="B2229" s="27" t="s">
        <v>375</v>
      </c>
      <c r="C2229" s="27" t="s">
        <v>413</v>
      </c>
      <c r="D2229" s="55">
        <v>0</v>
      </c>
      <c r="E2229" s="55">
        <v>0</v>
      </c>
      <c r="F2229" s="55">
        <f>D2229-E2229</f>
        <v>0</v>
      </c>
      <c r="G2229" s="55">
        <f>IF(E2229&lt;&gt;0, ((D2229-E2229)/E2229)*100, 0)</f>
        <v>0</v>
      </c>
    </row>
    <row r="2230" spans="1:7" x14ac:dyDescent="0.2">
      <c r="A2230" s="27" t="s">
        <v>374</v>
      </c>
      <c r="B2230" s="27" t="s">
        <v>375</v>
      </c>
      <c r="C2230" s="27" t="s">
        <v>414</v>
      </c>
      <c r="D2230" s="55">
        <v>0</v>
      </c>
      <c r="E2230" s="55">
        <v>0</v>
      </c>
      <c r="F2230" s="55">
        <f>D2230-E2230</f>
        <v>0</v>
      </c>
      <c r="G2230" s="55">
        <f>IF(E2230&lt;&gt;0, ((D2230-E2230)/E2230)*100, 0)</f>
        <v>0</v>
      </c>
    </row>
    <row r="2231" spans="1:7" x14ac:dyDescent="0.2">
      <c r="A2231" s="27" t="s">
        <v>374</v>
      </c>
      <c r="B2231" s="27" t="s">
        <v>375</v>
      </c>
      <c r="C2231" s="27" t="s">
        <v>415</v>
      </c>
      <c r="D2231" s="55">
        <v>0</v>
      </c>
      <c r="E2231" s="55">
        <v>0</v>
      </c>
      <c r="F2231" s="55">
        <f>D2231-E2231</f>
        <v>0</v>
      </c>
      <c r="G2231" s="55">
        <f>IF(E2231&lt;&gt;0, ((D2231-E2231)/E2231)*100, 0)</f>
        <v>0</v>
      </c>
    </row>
    <row r="2232" spans="1:7" x14ac:dyDescent="0.2">
      <c r="A2232" s="27" t="s">
        <v>374</v>
      </c>
      <c r="B2232" s="27" t="s">
        <v>375</v>
      </c>
      <c r="C2232" s="27" t="s">
        <v>416</v>
      </c>
      <c r="D2232" s="55">
        <v>0</v>
      </c>
      <c r="E2232" s="55">
        <v>0</v>
      </c>
      <c r="F2232" s="55">
        <f>D2232-E2232</f>
        <v>0</v>
      </c>
      <c r="G2232" s="55">
        <f>IF(E2232&lt;&gt;0, ((D2232-E2232)/E2232)*100, 0)</f>
        <v>0</v>
      </c>
    </row>
    <row r="2233" spans="1:7" x14ac:dyDescent="0.2">
      <c r="A2233" s="27" t="s">
        <v>374</v>
      </c>
      <c r="B2233" s="27" t="s">
        <v>375</v>
      </c>
      <c r="C2233" s="27" t="s">
        <v>417</v>
      </c>
      <c r="D2233" s="55">
        <v>0</v>
      </c>
      <c r="E2233" s="55">
        <v>0</v>
      </c>
      <c r="F2233" s="55">
        <f>D2233-E2233</f>
        <v>0</v>
      </c>
      <c r="G2233" s="55">
        <f>IF(E2233&lt;&gt;0, ((D2233-E2233)/E2233)*100, 0)</f>
        <v>0</v>
      </c>
    </row>
    <row r="2234" spans="1:7" x14ac:dyDescent="0.2">
      <c r="A2234" s="27" t="s">
        <v>374</v>
      </c>
      <c r="B2234" s="27" t="s">
        <v>375</v>
      </c>
      <c r="C2234" s="27" t="s">
        <v>418</v>
      </c>
      <c r="D2234" s="55">
        <v>0</v>
      </c>
      <c r="E2234" s="55">
        <v>0</v>
      </c>
      <c r="F2234" s="55">
        <f>D2234-E2234</f>
        <v>0</v>
      </c>
      <c r="G2234" s="55">
        <f>IF(E2234&lt;&gt;0, ((D2234-E2234)/E2234)*100, 0)</f>
        <v>0</v>
      </c>
    </row>
    <row r="2235" spans="1:7" x14ac:dyDescent="0.2">
      <c r="A2235" s="27" t="s">
        <v>374</v>
      </c>
      <c r="B2235" s="27" t="s">
        <v>375</v>
      </c>
      <c r="C2235" s="27" t="s">
        <v>419</v>
      </c>
      <c r="D2235" s="55">
        <v>0</v>
      </c>
      <c r="E2235" s="55">
        <v>0</v>
      </c>
      <c r="F2235" s="55">
        <f>D2235-E2235</f>
        <v>0</v>
      </c>
      <c r="G2235" s="55">
        <f>IF(E2235&lt;&gt;0, ((D2235-E2235)/E2235)*100, 0)</f>
        <v>0</v>
      </c>
    </row>
    <row r="2236" spans="1:7" x14ac:dyDescent="0.2">
      <c r="A2236" s="27" t="s">
        <v>374</v>
      </c>
      <c r="B2236" s="27" t="s">
        <v>375</v>
      </c>
      <c r="C2236" s="27" t="s">
        <v>420</v>
      </c>
      <c r="D2236" s="55">
        <v>0</v>
      </c>
      <c r="E2236" s="55">
        <v>0</v>
      </c>
      <c r="F2236" s="55">
        <f>D2236-E2236</f>
        <v>0</v>
      </c>
      <c r="G2236" s="55">
        <f>IF(E2236&lt;&gt;0, ((D2236-E2236)/E2236)*100, 0)</f>
        <v>0</v>
      </c>
    </row>
    <row r="2237" spans="1:7" x14ac:dyDescent="0.2">
      <c r="A2237" s="27" t="s">
        <v>374</v>
      </c>
      <c r="B2237" s="27" t="s">
        <v>375</v>
      </c>
      <c r="C2237" s="27" t="s">
        <v>421</v>
      </c>
      <c r="D2237" s="55">
        <v>0</v>
      </c>
      <c r="E2237" s="55">
        <v>0</v>
      </c>
      <c r="F2237" s="55">
        <f>D2237-E2237</f>
        <v>0</v>
      </c>
      <c r="G2237" s="55">
        <f>IF(E2237&lt;&gt;0, ((D2237-E2237)/E2237)*100, 0)</f>
        <v>0</v>
      </c>
    </row>
    <row r="2238" spans="1:7" customFormat="1" ht="15" x14ac:dyDescent="0.25">
      <c r="D2238" s="47"/>
      <c r="E2238" s="47"/>
      <c r="F2238" s="47"/>
      <c r="G2238" s="47"/>
    </row>
    <row r="2239" spans="1:7" s="29" customFormat="1" ht="12.75" thickBot="1" x14ac:dyDescent="0.25">
      <c r="A2239" s="28" t="s">
        <v>3</v>
      </c>
      <c r="B2239" s="28" t="s">
        <v>3</v>
      </c>
      <c r="C2239" s="28" t="s">
        <v>422</v>
      </c>
      <c r="D2239" s="54">
        <f>SUBTOTAL(9, D2226:D2238)</f>
        <v>0</v>
      </c>
      <c r="E2239" s="54">
        <f>SUBTOTAL(9, E2226:E2238)</f>
        <v>0</v>
      </c>
      <c r="F2239" s="54">
        <f>SUBTOTAL(9, F2226:F2238)</f>
        <v>0</v>
      </c>
      <c r="G2239" s="54">
        <f>IF(E2239&lt;&gt;0, ((D2239-E2239)/E2239)*100, 0)</f>
        <v>0</v>
      </c>
    </row>
    <row r="2240" spans="1:7" customFormat="1" ht="15.75" thickTop="1" x14ac:dyDescent="0.25">
      <c r="D2240" s="48"/>
      <c r="E2240" s="48"/>
      <c r="F2240" s="48"/>
      <c r="G2240" s="48"/>
    </row>
    <row r="2241" spans="1:7" x14ac:dyDescent="0.2">
      <c r="A2241" s="27" t="s">
        <v>376</v>
      </c>
      <c r="B2241" s="27" t="s">
        <v>377</v>
      </c>
      <c r="C2241" s="27" t="s">
        <v>410</v>
      </c>
      <c r="D2241" s="55">
        <v>0</v>
      </c>
      <c r="E2241" s="55">
        <v>0</v>
      </c>
      <c r="F2241" s="55">
        <f>D2241-E2241</f>
        <v>0</v>
      </c>
      <c r="G2241" s="55">
        <f>IF(E2241&lt;&gt;0, ((D2241-E2241)/E2241)*100, 0)</f>
        <v>0</v>
      </c>
    </row>
    <row r="2242" spans="1:7" x14ac:dyDescent="0.2">
      <c r="A2242" s="27" t="s">
        <v>376</v>
      </c>
      <c r="B2242" s="27" t="s">
        <v>377</v>
      </c>
      <c r="C2242" s="27" t="s">
        <v>411</v>
      </c>
      <c r="D2242" s="55">
        <v>0</v>
      </c>
      <c r="E2242" s="55">
        <v>0</v>
      </c>
      <c r="F2242" s="55">
        <f>D2242-E2242</f>
        <v>0</v>
      </c>
      <c r="G2242" s="55">
        <f>IF(E2242&lt;&gt;0, ((D2242-E2242)/E2242)*100, 0)</f>
        <v>0</v>
      </c>
    </row>
    <row r="2243" spans="1:7" x14ac:dyDescent="0.2">
      <c r="A2243" s="27" t="s">
        <v>376</v>
      </c>
      <c r="B2243" s="27" t="s">
        <v>377</v>
      </c>
      <c r="C2243" s="27" t="s">
        <v>412</v>
      </c>
      <c r="D2243" s="55">
        <v>0</v>
      </c>
      <c r="E2243" s="55">
        <v>0</v>
      </c>
      <c r="F2243" s="55">
        <f>D2243-E2243</f>
        <v>0</v>
      </c>
      <c r="G2243" s="55">
        <f>IF(E2243&lt;&gt;0, ((D2243-E2243)/E2243)*100, 0)</f>
        <v>0</v>
      </c>
    </row>
    <row r="2244" spans="1:7" x14ac:dyDescent="0.2">
      <c r="A2244" s="27" t="s">
        <v>376</v>
      </c>
      <c r="B2244" s="27" t="s">
        <v>377</v>
      </c>
      <c r="C2244" s="27" t="s">
        <v>413</v>
      </c>
      <c r="D2244" s="55">
        <v>0</v>
      </c>
      <c r="E2244" s="55">
        <v>0</v>
      </c>
      <c r="F2244" s="55">
        <f>D2244-E2244</f>
        <v>0</v>
      </c>
      <c r="G2244" s="55">
        <f>IF(E2244&lt;&gt;0, ((D2244-E2244)/E2244)*100, 0)</f>
        <v>0</v>
      </c>
    </row>
    <row r="2245" spans="1:7" x14ac:dyDescent="0.2">
      <c r="A2245" s="27" t="s">
        <v>376</v>
      </c>
      <c r="B2245" s="27" t="s">
        <v>377</v>
      </c>
      <c r="C2245" s="27" t="s">
        <v>414</v>
      </c>
      <c r="D2245" s="55">
        <v>0</v>
      </c>
      <c r="E2245" s="55">
        <v>0</v>
      </c>
      <c r="F2245" s="55">
        <f>D2245-E2245</f>
        <v>0</v>
      </c>
      <c r="G2245" s="55">
        <f>IF(E2245&lt;&gt;0, ((D2245-E2245)/E2245)*100, 0)</f>
        <v>0</v>
      </c>
    </row>
    <row r="2246" spans="1:7" x14ac:dyDescent="0.2">
      <c r="A2246" s="27" t="s">
        <v>376</v>
      </c>
      <c r="B2246" s="27" t="s">
        <v>377</v>
      </c>
      <c r="C2246" s="27" t="s">
        <v>415</v>
      </c>
      <c r="D2246" s="55">
        <v>0</v>
      </c>
      <c r="E2246" s="55">
        <v>0</v>
      </c>
      <c r="F2246" s="55">
        <f>D2246-E2246</f>
        <v>0</v>
      </c>
      <c r="G2246" s="55">
        <f>IF(E2246&lt;&gt;0, ((D2246-E2246)/E2246)*100, 0)</f>
        <v>0</v>
      </c>
    </row>
    <row r="2247" spans="1:7" x14ac:dyDescent="0.2">
      <c r="A2247" s="27" t="s">
        <v>376</v>
      </c>
      <c r="B2247" s="27" t="s">
        <v>377</v>
      </c>
      <c r="C2247" s="27" t="s">
        <v>416</v>
      </c>
      <c r="D2247" s="55">
        <v>0</v>
      </c>
      <c r="E2247" s="55">
        <v>0</v>
      </c>
      <c r="F2247" s="55">
        <f>D2247-E2247</f>
        <v>0</v>
      </c>
      <c r="G2247" s="55">
        <f>IF(E2247&lt;&gt;0, ((D2247-E2247)/E2247)*100, 0)</f>
        <v>0</v>
      </c>
    </row>
    <row r="2248" spans="1:7" x14ac:dyDescent="0.2">
      <c r="A2248" s="27" t="s">
        <v>376</v>
      </c>
      <c r="B2248" s="27" t="s">
        <v>377</v>
      </c>
      <c r="C2248" s="27" t="s">
        <v>417</v>
      </c>
      <c r="D2248" s="55">
        <v>0</v>
      </c>
      <c r="E2248" s="55">
        <v>0</v>
      </c>
      <c r="F2248" s="55">
        <f>D2248-E2248</f>
        <v>0</v>
      </c>
      <c r="G2248" s="55">
        <f>IF(E2248&lt;&gt;0, ((D2248-E2248)/E2248)*100, 0)</f>
        <v>0</v>
      </c>
    </row>
    <row r="2249" spans="1:7" x14ac:dyDescent="0.2">
      <c r="A2249" s="27" t="s">
        <v>376</v>
      </c>
      <c r="B2249" s="27" t="s">
        <v>377</v>
      </c>
      <c r="C2249" s="27" t="s">
        <v>418</v>
      </c>
      <c r="D2249" s="55">
        <v>0</v>
      </c>
      <c r="E2249" s="55">
        <v>0</v>
      </c>
      <c r="F2249" s="55">
        <f>D2249-E2249</f>
        <v>0</v>
      </c>
      <c r="G2249" s="55">
        <f>IF(E2249&lt;&gt;0, ((D2249-E2249)/E2249)*100, 0)</f>
        <v>0</v>
      </c>
    </row>
    <row r="2250" spans="1:7" x14ac:dyDescent="0.2">
      <c r="A2250" s="27" t="s">
        <v>376</v>
      </c>
      <c r="B2250" s="27" t="s">
        <v>377</v>
      </c>
      <c r="C2250" s="27" t="s">
        <v>419</v>
      </c>
      <c r="D2250" s="55">
        <v>0</v>
      </c>
      <c r="E2250" s="55">
        <v>0</v>
      </c>
      <c r="F2250" s="55">
        <f>D2250-E2250</f>
        <v>0</v>
      </c>
      <c r="G2250" s="55">
        <f>IF(E2250&lt;&gt;0, ((D2250-E2250)/E2250)*100, 0)</f>
        <v>0</v>
      </c>
    </row>
    <row r="2251" spans="1:7" x14ac:dyDescent="0.2">
      <c r="A2251" s="27" t="s">
        <v>376</v>
      </c>
      <c r="B2251" s="27" t="s">
        <v>377</v>
      </c>
      <c r="C2251" s="27" t="s">
        <v>420</v>
      </c>
      <c r="D2251" s="55">
        <v>0</v>
      </c>
      <c r="E2251" s="55">
        <v>0</v>
      </c>
      <c r="F2251" s="55">
        <f>D2251-E2251</f>
        <v>0</v>
      </c>
      <c r="G2251" s="55">
        <f>IF(E2251&lt;&gt;0, ((D2251-E2251)/E2251)*100, 0)</f>
        <v>0</v>
      </c>
    </row>
    <row r="2252" spans="1:7" x14ac:dyDescent="0.2">
      <c r="A2252" s="27" t="s">
        <v>376</v>
      </c>
      <c r="B2252" s="27" t="s">
        <v>377</v>
      </c>
      <c r="C2252" s="27" t="s">
        <v>421</v>
      </c>
      <c r="D2252" s="55">
        <v>0</v>
      </c>
      <c r="E2252" s="55">
        <v>0</v>
      </c>
      <c r="F2252" s="55">
        <f>D2252-E2252</f>
        <v>0</v>
      </c>
      <c r="G2252" s="55">
        <f>IF(E2252&lt;&gt;0, ((D2252-E2252)/E2252)*100, 0)</f>
        <v>0</v>
      </c>
    </row>
    <row r="2253" spans="1:7" customFormat="1" ht="15" x14ac:dyDescent="0.25">
      <c r="D2253" s="47"/>
      <c r="E2253" s="47"/>
      <c r="F2253" s="47"/>
      <c r="G2253" s="47"/>
    </row>
    <row r="2254" spans="1:7" s="29" customFormat="1" ht="12.75" thickBot="1" x14ac:dyDescent="0.25">
      <c r="A2254" s="28" t="s">
        <v>3</v>
      </c>
      <c r="B2254" s="28" t="s">
        <v>3</v>
      </c>
      <c r="C2254" s="28" t="s">
        <v>422</v>
      </c>
      <c r="D2254" s="54">
        <f>SUBTOTAL(9, D2241:D2253)</f>
        <v>0</v>
      </c>
      <c r="E2254" s="54">
        <f>SUBTOTAL(9, E2241:E2253)</f>
        <v>0</v>
      </c>
      <c r="F2254" s="54">
        <f>SUBTOTAL(9, F2241:F2253)</f>
        <v>0</v>
      </c>
      <c r="G2254" s="54">
        <f>IF(E2254&lt;&gt;0, ((D2254-E2254)/E2254)*100, 0)</f>
        <v>0</v>
      </c>
    </row>
    <row r="2255" spans="1:7" customFormat="1" ht="15.75" thickTop="1" x14ac:dyDescent="0.25">
      <c r="D2255" s="48"/>
      <c r="E2255" s="48"/>
      <c r="F2255" s="48"/>
      <c r="G2255" s="48"/>
    </row>
    <row r="2256" spans="1:7" x14ac:dyDescent="0.2">
      <c r="A2256" s="27" t="s">
        <v>378</v>
      </c>
      <c r="B2256" s="27" t="s">
        <v>123</v>
      </c>
      <c r="C2256" s="27" t="s">
        <v>410</v>
      </c>
      <c r="D2256" s="55">
        <v>0</v>
      </c>
      <c r="E2256" s="55">
        <v>0</v>
      </c>
      <c r="F2256" s="55">
        <f>D2256-E2256</f>
        <v>0</v>
      </c>
      <c r="G2256" s="55">
        <f>IF(E2256&lt;&gt;0, ((D2256-E2256)/E2256)*100, 0)</f>
        <v>0</v>
      </c>
    </row>
    <row r="2257" spans="1:7" x14ac:dyDescent="0.2">
      <c r="A2257" s="27" t="s">
        <v>378</v>
      </c>
      <c r="B2257" s="27" t="s">
        <v>123</v>
      </c>
      <c r="C2257" s="27" t="s">
        <v>411</v>
      </c>
      <c r="D2257" s="55">
        <v>0</v>
      </c>
      <c r="E2257" s="55">
        <v>0</v>
      </c>
      <c r="F2257" s="55">
        <f>D2257-E2257</f>
        <v>0</v>
      </c>
      <c r="G2257" s="55">
        <f>IF(E2257&lt;&gt;0, ((D2257-E2257)/E2257)*100, 0)</f>
        <v>0</v>
      </c>
    </row>
    <row r="2258" spans="1:7" x14ac:dyDescent="0.2">
      <c r="A2258" s="27" t="s">
        <v>378</v>
      </c>
      <c r="B2258" s="27" t="s">
        <v>123</v>
      </c>
      <c r="C2258" s="27" t="s">
        <v>412</v>
      </c>
      <c r="D2258" s="55">
        <v>2873.42</v>
      </c>
      <c r="E2258" s="55">
        <v>0</v>
      </c>
      <c r="F2258" s="55">
        <f>D2258-E2258</f>
        <v>2873.42</v>
      </c>
      <c r="G2258" s="55">
        <f>IF(E2258&lt;&gt;0, ((D2258-E2258)/E2258)*100, 0)</f>
        <v>0</v>
      </c>
    </row>
    <row r="2259" spans="1:7" x14ac:dyDescent="0.2">
      <c r="A2259" s="27" t="s">
        <v>378</v>
      </c>
      <c r="B2259" s="27" t="s">
        <v>123</v>
      </c>
      <c r="C2259" s="27" t="s">
        <v>413</v>
      </c>
      <c r="D2259" s="55">
        <v>0</v>
      </c>
      <c r="E2259" s="55">
        <v>0</v>
      </c>
      <c r="F2259" s="55">
        <f>D2259-E2259</f>
        <v>0</v>
      </c>
      <c r="G2259" s="55">
        <f>IF(E2259&lt;&gt;0, ((D2259-E2259)/E2259)*100, 0)</f>
        <v>0</v>
      </c>
    </row>
    <row r="2260" spans="1:7" x14ac:dyDescent="0.2">
      <c r="A2260" s="27" t="s">
        <v>378</v>
      </c>
      <c r="B2260" s="27" t="s">
        <v>123</v>
      </c>
      <c r="C2260" s="27" t="s">
        <v>414</v>
      </c>
      <c r="D2260" s="55">
        <v>0</v>
      </c>
      <c r="E2260" s="55">
        <v>0</v>
      </c>
      <c r="F2260" s="55">
        <f>D2260-E2260</f>
        <v>0</v>
      </c>
      <c r="G2260" s="55">
        <f>IF(E2260&lt;&gt;0, ((D2260-E2260)/E2260)*100, 0)</f>
        <v>0</v>
      </c>
    </row>
    <row r="2261" spans="1:7" x14ac:dyDescent="0.2">
      <c r="A2261" s="27" t="s">
        <v>378</v>
      </c>
      <c r="B2261" s="27" t="s">
        <v>123</v>
      </c>
      <c r="C2261" s="27" t="s">
        <v>415</v>
      </c>
      <c r="D2261" s="55">
        <v>0</v>
      </c>
      <c r="E2261" s="55">
        <v>0</v>
      </c>
      <c r="F2261" s="55">
        <f>D2261-E2261</f>
        <v>0</v>
      </c>
      <c r="G2261" s="55">
        <f>IF(E2261&lt;&gt;0, ((D2261-E2261)/E2261)*100, 0)</f>
        <v>0</v>
      </c>
    </row>
    <row r="2262" spans="1:7" x14ac:dyDescent="0.2">
      <c r="A2262" s="27" t="s">
        <v>378</v>
      </c>
      <c r="B2262" s="27" t="s">
        <v>123</v>
      </c>
      <c r="C2262" s="27" t="s">
        <v>416</v>
      </c>
      <c r="D2262" s="55">
        <v>0</v>
      </c>
      <c r="E2262" s="55">
        <v>0</v>
      </c>
      <c r="F2262" s="55">
        <f>D2262-E2262</f>
        <v>0</v>
      </c>
      <c r="G2262" s="55">
        <f>IF(E2262&lt;&gt;0, ((D2262-E2262)/E2262)*100, 0)</f>
        <v>0</v>
      </c>
    </row>
    <row r="2263" spans="1:7" x14ac:dyDescent="0.2">
      <c r="A2263" s="27" t="s">
        <v>378</v>
      </c>
      <c r="B2263" s="27" t="s">
        <v>123</v>
      </c>
      <c r="C2263" s="27" t="s">
        <v>417</v>
      </c>
      <c r="D2263" s="55">
        <v>0</v>
      </c>
      <c r="E2263" s="55">
        <v>0</v>
      </c>
      <c r="F2263" s="55">
        <f>D2263-E2263</f>
        <v>0</v>
      </c>
      <c r="G2263" s="55">
        <f>IF(E2263&lt;&gt;0, ((D2263-E2263)/E2263)*100, 0)</f>
        <v>0</v>
      </c>
    </row>
    <row r="2264" spans="1:7" x14ac:dyDescent="0.2">
      <c r="A2264" s="27" t="s">
        <v>378</v>
      </c>
      <c r="B2264" s="27" t="s">
        <v>123</v>
      </c>
      <c r="C2264" s="27" t="s">
        <v>418</v>
      </c>
      <c r="D2264" s="55">
        <v>0</v>
      </c>
      <c r="E2264" s="55">
        <v>0</v>
      </c>
      <c r="F2264" s="55">
        <f>D2264-E2264</f>
        <v>0</v>
      </c>
      <c r="G2264" s="55">
        <f>IF(E2264&lt;&gt;0, ((D2264-E2264)/E2264)*100, 0)</f>
        <v>0</v>
      </c>
    </row>
    <row r="2265" spans="1:7" x14ac:dyDescent="0.2">
      <c r="A2265" s="27" t="s">
        <v>378</v>
      </c>
      <c r="B2265" s="27" t="s">
        <v>123</v>
      </c>
      <c r="C2265" s="27" t="s">
        <v>419</v>
      </c>
      <c r="D2265" s="55">
        <v>0</v>
      </c>
      <c r="E2265" s="55">
        <v>0</v>
      </c>
      <c r="F2265" s="55">
        <f>D2265-E2265</f>
        <v>0</v>
      </c>
      <c r="G2265" s="55">
        <f>IF(E2265&lt;&gt;0, ((D2265-E2265)/E2265)*100, 0)</f>
        <v>0</v>
      </c>
    </row>
    <row r="2266" spans="1:7" x14ac:dyDescent="0.2">
      <c r="A2266" s="27" t="s">
        <v>378</v>
      </c>
      <c r="B2266" s="27" t="s">
        <v>123</v>
      </c>
      <c r="C2266" s="27" t="s">
        <v>420</v>
      </c>
      <c r="D2266" s="55">
        <v>0</v>
      </c>
      <c r="E2266" s="55">
        <v>0</v>
      </c>
      <c r="F2266" s="55">
        <f>D2266-E2266</f>
        <v>0</v>
      </c>
      <c r="G2266" s="55">
        <f>IF(E2266&lt;&gt;0, ((D2266-E2266)/E2266)*100, 0)</f>
        <v>0</v>
      </c>
    </row>
    <row r="2267" spans="1:7" x14ac:dyDescent="0.2">
      <c r="A2267" s="27" t="s">
        <v>378</v>
      </c>
      <c r="B2267" s="27" t="s">
        <v>123</v>
      </c>
      <c r="C2267" s="27" t="s">
        <v>421</v>
      </c>
      <c r="D2267" s="55">
        <v>0</v>
      </c>
      <c r="E2267" s="55">
        <v>0</v>
      </c>
      <c r="F2267" s="55">
        <f>D2267-E2267</f>
        <v>0</v>
      </c>
      <c r="G2267" s="55">
        <f>IF(E2267&lt;&gt;0, ((D2267-E2267)/E2267)*100, 0)</f>
        <v>0</v>
      </c>
    </row>
    <row r="2268" spans="1:7" customFormat="1" ht="15" x14ac:dyDescent="0.25">
      <c r="D2268" s="47"/>
      <c r="E2268" s="47"/>
      <c r="F2268" s="47"/>
      <c r="G2268" s="47"/>
    </row>
    <row r="2269" spans="1:7" s="29" customFormat="1" ht="12.75" thickBot="1" x14ac:dyDescent="0.25">
      <c r="A2269" s="28" t="s">
        <v>3</v>
      </c>
      <c r="B2269" s="28" t="s">
        <v>3</v>
      </c>
      <c r="C2269" s="28" t="s">
        <v>422</v>
      </c>
      <c r="D2269" s="54">
        <f>SUBTOTAL(9, D2256:D2268)</f>
        <v>2873.42</v>
      </c>
      <c r="E2269" s="54">
        <f>SUBTOTAL(9, E2256:E2268)</f>
        <v>0</v>
      </c>
      <c r="F2269" s="54">
        <f>SUBTOTAL(9, F2256:F2268)</f>
        <v>2873.42</v>
      </c>
      <c r="G2269" s="54">
        <f>IF(E2269&lt;&gt;0, ((D2269-E2269)/E2269)*100, 0)</f>
        <v>0</v>
      </c>
    </row>
    <row r="2270" spans="1:7" customFormat="1" ht="15.75" thickTop="1" x14ac:dyDescent="0.25">
      <c r="D2270" s="48"/>
      <c r="E2270" s="48"/>
      <c r="F2270" s="48"/>
      <c r="G2270" s="48"/>
    </row>
    <row r="2271" spans="1:7" x14ac:dyDescent="0.2">
      <c r="A2271" s="27" t="s">
        <v>379</v>
      </c>
      <c r="B2271" s="27" t="s">
        <v>380</v>
      </c>
      <c r="C2271" s="27" t="s">
        <v>410</v>
      </c>
      <c r="D2271" s="55">
        <v>0</v>
      </c>
      <c r="E2271" s="55">
        <v>0</v>
      </c>
      <c r="F2271" s="55">
        <f>D2271-E2271</f>
        <v>0</v>
      </c>
      <c r="G2271" s="55">
        <f>IF(E2271&lt;&gt;0, ((D2271-E2271)/E2271)*100, 0)</f>
        <v>0</v>
      </c>
    </row>
    <row r="2272" spans="1:7" x14ac:dyDescent="0.2">
      <c r="A2272" s="27" t="s">
        <v>379</v>
      </c>
      <c r="B2272" s="27" t="s">
        <v>380</v>
      </c>
      <c r="C2272" s="27" t="s">
        <v>411</v>
      </c>
      <c r="D2272" s="55">
        <v>0</v>
      </c>
      <c r="E2272" s="55">
        <v>0</v>
      </c>
      <c r="F2272" s="55">
        <f>D2272-E2272</f>
        <v>0</v>
      </c>
      <c r="G2272" s="55">
        <f>IF(E2272&lt;&gt;0, ((D2272-E2272)/E2272)*100, 0)</f>
        <v>0</v>
      </c>
    </row>
    <row r="2273" spans="1:7" x14ac:dyDescent="0.2">
      <c r="A2273" s="27" t="s">
        <v>379</v>
      </c>
      <c r="B2273" s="27" t="s">
        <v>380</v>
      </c>
      <c r="C2273" s="27" t="s">
        <v>412</v>
      </c>
      <c r="D2273" s="55">
        <v>0</v>
      </c>
      <c r="E2273" s="55">
        <v>0</v>
      </c>
      <c r="F2273" s="55">
        <f>D2273-E2273</f>
        <v>0</v>
      </c>
      <c r="G2273" s="55">
        <f>IF(E2273&lt;&gt;0, ((D2273-E2273)/E2273)*100, 0)</f>
        <v>0</v>
      </c>
    </row>
    <row r="2274" spans="1:7" x14ac:dyDescent="0.2">
      <c r="A2274" s="27" t="s">
        <v>379</v>
      </c>
      <c r="B2274" s="27" t="s">
        <v>380</v>
      </c>
      <c r="C2274" s="27" t="s">
        <v>413</v>
      </c>
      <c r="D2274" s="55">
        <v>0</v>
      </c>
      <c r="E2274" s="55">
        <v>0</v>
      </c>
      <c r="F2274" s="55">
        <f>D2274-E2274</f>
        <v>0</v>
      </c>
      <c r="G2274" s="55">
        <f>IF(E2274&lt;&gt;0, ((D2274-E2274)/E2274)*100, 0)</f>
        <v>0</v>
      </c>
    </row>
    <row r="2275" spans="1:7" x14ac:dyDescent="0.2">
      <c r="A2275" s="27" t="s">
        <v>379</v>
      </c>
      <c r="B2275" s="27" t="s">
        <v>380</v>
      </c>
      <c r="C2275" s="27" t="s">
        <v>414</v>
      </c>
      <c r="D2275" s="55">
        <v>0</v>
      </c>
      <c r="E2275" s="55">
        <v>0</v>
      </c>
      <c r="F2275" s="55">
        <f>D2275-E2275</f>
        <v>0</v>
      </c>
      <c r="G2275" s="55">
        <f>IF(E2275&lt;&gt;0, ((D2275-E2275)/E2275)*100, 0)</f>
        <v>0</v>
      </c>
    </row>
    <row r="2276" spans="1:7" x14ac:dyDescent="0.2">
      <c r="A2276" s="27" t="s">
        <v>379</v>
      </c>
      <c r="B2276" s="27" t="s">
        <v>380</v>
      </c>
      <c r="C2276" s="27" t="s">
        <v>415</v>
      </c>
      <c r="D2276" s="55">
        <v>0</v>
      </c>
      <c r="E2276" s="55">
        <v>0</v>
      </c>
      <c r="F2276" s="55">
        <f>D2276-E2276</f>
        <v>0</v>
      </c>
      <c r="G2276" s="55">
        <f>IF(E2276&lt;&gt;0, ((D2276-E2276)/E2276)*100, 0)</f>
        <v>0</v>
      </c>
    </row>
    <row r="2277" spans="1:7" x14ac:dyDescent="0.2">
      <c r="A2277" s="27" t="s">
        <v>379</v>
      </c>
      <c r="B2277" s="27" t="s">
        <v>380</v>
      </c>
      <c r="C2277" s="27" t="s">
        <v>416</v>
      </c>
      <c r="D2277" s="55">
        <v>0</v>
      </c>
      <c r="E2277" s="55">
        <v>0</v>
      </c>
      <c r="F2277" s="55">
        <f>D2277-E2277</f>
        <v>0</v>
      </c>
      <c r="G2277" s="55">
        <f>IF(E2277&lt;&gt;0, ((D2277-E2277)/E2277)*100, 0)</f>
        <v>0</v>
      </c>
    </row>
    <row r="2278" spans="1:7" x14ac:dyDescent="0.2">
      <c r="A2278" s="27" t="s">
        <v>379</v>
      </c>
      <c r="B2278" s="27" t="s">
        <v>380</v>
      </c>
      <c r="C2278" s="27" t="s">
        <v>417</v>
      </c>
      <c r="D2278" s="55">
        <v>0</v>
      </c>
      <c r="E2278" s="55">
        <v>0</v>
      </c>
      <c r="F2278" s="55">
        <f>D2278-E2278</f>
        <v>0</v>
      </c>
      <c r="G2278" s="55">
        <f>IF(E2278&lt;&gt;0, ((D2278-E2278)/E2278)*100, 0)</f>
        <v>0</v>
      </c>
    </row>
    <row r="2279" spans="1:7" x14ac:dyDescent="0.2">
      <c r="A2279" s="27" t="s">
        <v>379</v>
      </c>
      <c r="B2279" s="27" t="s">
        <v>380</v>
      </c>
      <c r="C2279" s="27" t="s">
        <v>418</v>
      </c>
      <c r="D2279" s="55">
        <v>0</v>
      </c>
      <c r="E2279" s="55">
        <v>0</v>
      </c>
      <c r="F2279" s="55">
        <f>D2279-E2279</f>
        <v>0</v>
      </c>
      <c r="G2279" s="55">
        <f>IF(E2279&lt;&gt;0, ((D2279-E2279)/E2279)*100, 0)</f>
        <v>0</v>
      </c>
    </row>
    <row r="2280" spans="1:7" x14ac:dyDescent="0.2">
      <c r="A2280" s="27" t="s">
        <v>379</v>
      </c>
      <c r="B2280" s="27" t="s">
        <v>380</v>
      </c>
      <c r="C2280" s="27" t="s">
        <v>419</v>
      </c>
      <c r="D2280" s="55">
        <v>0</v>
      </c>
      <c r="E2280" s="55">
        <v>0</v>
      </c>
      <c r="F2280" s="55">
        <f>D2280-E2280</f>
        <v>0</v>
      </c>
      <c r="G2280" s="55">
        <f>IF(E2280&lt;&gt;0, ((D2280-E2280)/E2280)*100, 0)</f>
        <v>0</v>
      </c>
    </row>
    <row r="2281" spans="1:7" x14ac:dyDescent="0.2">
      <c r="A2281" s="27" t="s">
        <v>379</v>
      </c>
      <c r="B2281" s="27" t="s">
        <v>380</v>
      </c>
      <c r="C2281" s="27" t="s">
        <v>420</v>
      </c>
      <c r="D2281" s="55">
        <v>0</v>
      </c>
      <c r="E2281" s="55">
        <v>0</v>
      </c>
      <c r="F2281" s="55">
        <f>D2281-E2281</f>
        <v>0</v>
      </c>
      <c r="G2281" s="55">
        <f>IF(E2281&lt;&gt;0, ((D2281-E2281)/E2281)*100, 0)</f>
        <v>0</v>
      </c>
    </row>
    <row r="2282" spans="1:7" x14ac:dyDescent="0.2">
      <c r="A2282" s="27" t="s">
        <v>379</v>
      </c>
      <c r="B2282" s="27" t="s">
        <v>380</v>
      </c>
      <c r="C2282" s="27" t="s">
        <v>421</v>
      </c>
      <c r="D2282" s="55">
        <v>0</v>
      </c>
      <c r="E2282" s="55">
        <v>0</v>
      </c>
      <c r="F2282" s="55">
        <f>D2282-E2282</f>
        <v>0</v>
      </c>
      <c r="G2282" s="55">
        <f>IF(E2282&lt;&gt;0, ((D2282-E2282)/E2282)*100, 0)</f>
        <v>0</v>
      </c>
    </row>
    <row r="2283" spans="1:7" customFormat="1" ht="15" x14ac:dyDescent="0.25">
      <c r="D2283" s="47"/>
      <c r="E2283" s="47"/>
      <c r="F2283" s="47"/>
      <c r="G2283" s="47"/>
    </row>
    <row r="2284" spans="1:7" s="29" customFormat="1" ht="12.75" thickBot="1" x14ac:dyDescent="0.25">
      <c r="A2284" s="28" t="s">
        <v>3</v>
      </c>
      <c r="B2284" s="28" t="s">
        <v>3</v>
      </c>
      <c r="C2284" s="28" t="s">
        <v>422</v>
      </c>
      <c r="D2284" s="54">
        <f>SUBTOTAL(9, D2271:D2283)</f>
        <v>0</v>
      </c>
      <c r="E2284" s="54">
        <f>SUBTOTAL(9, E2271:E2283)</f>
        <v>0</v>
      </c>
      <c r="F2284" s="54">
        <f>SUBTOTAL(9, F2271:F2283)</f>
        <v>0</v>
      </c>
      <c r="G2284" s="54">
        <f>IF(E2284&lt;&gt;0, ((D2284-E2284)/E2284)*100, 0)</f>
        <v>0</v>
      </c>
    </row>
    <row r="2285" spans="1:7" customFormat="1" ht="15.75" thickTop="1" x14ac:dyDescent="0.25">
      <c r="D2285" s="48"/>
      <c r="E2285" s="48"/>
      <c r="F2285" s="48"/>
      <c r="G2285" s="48"/>
    </row>
    <row r="2286" spans="1:7" x14ac:dyDescent="0.2">
      <c r="A2286" s="27" t="s">
        <v>381</v>
      </c>
      <c r="B2286" s="27" t="s">
        <v>124</v>
      </c>
      <c r="C2286" s="27" t="s">
        <v>410</v>
      </c>
      <c r="D2286" s="55">
        <v>0</v>
      </c>
      <c r="E2286" s="55">
        <v>0</v>
      </c>
      <c r="F2286" s="55">
        <f>D2286-E2286</f>
        <v>0</v>
      </c>
      <c r="G2286" s="55">
        <f>IF(E2286&lt;&gt;0, ((D2286-E2286)/E2286)*100, 0)</f>
        <v>0</v>
      </c>
    </row>
    <row r="2287" spans="1:7" x14ac:dyDescent="0.2">
      <c r="A2287" s="27" t="s">
        <v>381</v>
      </c>
      <c r="B2287" s="27" t="s">
        <v>124</v>
      </c>
      <c r="C2287" s="27" t="s">
        <v>411</v>
      </c>
      <c r="D2287" s="55">
        <v>0</v>
      </c>
      <c r="E2287" s="55">
        <v>0</v>
      </c>
      <c r="F2287" s="55">
        <f>D2287-E2287</f>
        <v>0</v>
      </c>
      <c r="G2287" s="55">
        <f>IF(E2287&lt;&gt;0, ((D2287-E2287)/E2287)*100, 0)</f>
        <v>0</v>
      </c>
    </row>
    <row r="2288" spans="1:7" x14ac:dyDescent="0.2">
      <c r="A2288" s="27" t="s">
        <v>381</v>
      </c>
      <c r="B2288" s="27" t="s">
        <v>124</v>
      </c>
      <c r="C2288" s="27" t="s">
        <v>412</v>
      </c>
      <c r="D2288" s="55">
        <v>303.45</v>
      </c>
      <c r="E2288" s="55">
        <v>0</v>
      </c>
      <c r="F2288" s="55">
        <f>D2288-E2288</f>
        <v>303.45</v>
      </c>
      <c r="G2288" s="55">
        <f>IF(E2288&lt;&gt;0, ((D2288-E2288)/E2288)*100, 0)</f>
        <v>0</v>
      </c>
    </row>
    <row r="2289" spans="1:7" x14ac:dyDescent="0.2">
      <c r="A2289" s="27" t="s">
        <v>381</v>
      </c>
      <c r="B2289" s="27" t="s">
        <v>124</v>
      </c>
      <c r="C2289" s="27" t="s">
        <v>413</v>
      </c>
      <c r="D2289" s="55">
        <v>0</v>
      </c>
      <c r="E2289" s="55">
        <v>0</v>
      </c>
      <c r="F2289" s="55">
        <f>D2289-E2289</f>
        <v>0</v>
      </c>
      <c r="G2289" s="55">
        <f>IF(E2289&lt;&gt;0, ((D2289-E2289)/E2289)*100, 0)</f>
        <v>0</v>
      </c>
    </row>
    <row r="2290" spans="1:7" x14ac:dyDescent="0.2">
      <c r="A2290" s="27" t="s">
        <v>381</v>
      </c>
      <c r="B2290" s="27" t="s">
        <v>124</v>
      </c>
      <c r="C2290" s="27" t="s">
        <v>414</v>
      </c>
      <c r="D2290" s="55">
        <v>0</v>
      </c>
      <c r="E2290" s="55">
        <v>0</v>
      </c>
      <c r="F2290" s="55">
        <f>D2290-E2290</f>
        <v>0</v>
      </c>
      <c r="G2290" s="55">
        <f>IF(E2290&lt;&gt;0, ((D2290-E2290)/E2290)*100, 0)</f>
        <v>0</v>
      </c>
    </row>
    <row r="2291" spans="1:7" x14ac:dyDescent="0.2">
      <c r="A2291" s="27" t="s">
        <v>381</v>
      </c>
      <c r="B2291" s="27" t="s">
        <v>124</v>
      </c>
      <c r="C2291" s="27" t="s">
        <v>415</v>
      </c>
      <c r="D2291" s="55">
        <v>0</v>
      </c>
      <c r="E2291" s="55">
        <v>0</v>
      </c>
      <c r="F2291" s="55">
        <f>D2291-E2291</f>
        <v>0</v>
      </c>
      <c r="G2291" s="55">
        <f>IF(E2291&lt;&gt;0, ((D2291-E2291)/E2291)*100, 0)</f>
        <v>0</v>
      </c>
    </row>
    <row r="2292" spans="1:7" x14ac:dyDescent="0.2">
      <c r="A2292" s="27" t="s">
        <v>381</v>
      </c>
      <c r="B2292" s="27" t="s">
        <v>124</v>
      </c>
      <c r="C2292" s="27" t="s">
        <v>416</v>
      </c>
      <c r="D2292" s="55">
        <v>0</v>
      </c>
      <c r="E2292" s="55">
        <v>0</v>
      </c>
      <c r="F2292" s="55">
        <f>D2292-E2292</f>
        <v>0</v>
      </c>
      <c r="G2292" s="55">
        <f>IF(E2292&lt;&gt;0, ((D2292-E2292)/E2292)*100, 0)</f>
        <v>0</v>
      </c>
    </row>
    <row r="2293" spans="1:7" x14ac:dyDescent="0.2">
      <c r="A2293" s="27" t="s">
        <v>381</v>
      </c>
      <c r="B2293" s="27" t="s">
        <v>124</v>
      </c>
      <c r="C2293" s="27" t="s">
        <v>417</v>
      </c>
      <c r="D2293" s="55">
        <v>0</v>
      </c>
      <c r="E2293" s="55">
        <v>0</v>
      </c>
      <c r="F2293" s="55">
        <f>D2293-E2293</f>
        <v>0</v>
      </c>
      <c r="G2293" s="55">
        <f>IF(E2293&lt;&gt;0, ((D2293-E2293)/E2293)*100, 0)</f>
        <v>0</v>
      </c>
    </row>
    <row r="2294" spans="1:7" x14ac:dyDescent="0.2">
      <c r="A2294" s="27" t="s">
        <v>381</v>
      </c>
      <c r="B2294" s="27" t="s">
        <v>124</v>
      </c>
      <c r="C2294" s="27" t="s">
        <v>418</v>
      </c>
      <c r="D2294" s="55">
        <v>0</v>
      </c>
      <c r="E2294" s="55">
        <v>0</v>
      </c>
      <c r="F2294" s="55">
        <f>D2294-E2294</f>
        <v>0</v>
      </c>
      <c r="G2294" s="55">
        <f>IF(E2294&lt;&gt;0, ((D2294-E2294)/E2294)*100, 0)</f>
        <v>0</v>
      </c>
    </row>
    <row r="2295" spans="1:7" x14ac:dyDescent="0.2">
      <c r="A2295" s="27" t="s">
        <v>381</v>
      </c>
      <c r="B2295" s="27" t="s">
        <v>124</v>
      </c>
      <c r="C2295" s="27" t="s">
        <v>419</v>
      </c>
      <c r="D2295" s="55">
        <v>0</v>
      </c>
      <c r="E2295" s="55">
        <v>0</v>
      </c>
      <c r="F2295" s="55">
        <f>D2295-E2295</f>
        <v>0</v>
      </c>
      <c r="G2295" s="55">
        <f>IF(E2295&lt;&gt;0, ((D2295-E2295)/E2295)*100, 0)</f>
        <v>0</v>
      </c>
    </row>
    <row r="2296" spans="1:7" x14ac:dyDescent="0.2">
      <c r="A2296" s="27" t="s">
        <v>381</v>
      </c>
      <c r="B2296" s="27" t="s">
        <v>124</v>
      </c>
      <c r="C2296" s="27" t="s">
        <v>420</v>
      </c>
      <c r="D2296" s="55">
        <v>0</v>
      </c>
      <c r="E2296" s="55">
        <v>0</v>
      </c>
      <c r="F2296" s="55">
        <f>D2296-E2296</f>
        <v>0</v>
      </c>
      <c r="G2296" s="55">
        <f>IF(E2296&lt;&gt;0, ((D2296-E2296)/E2296)*100, 0)</f>
        <v>0</v>
      </c>
    </row>
    <row r="2297" spans="1:7" x14ac:dyDescent="0.2">
      <c r="A2297" s="27" t="s">
        <v>381</v>
      </c>
      <c r="B2297" s="27" t="s">
        <v>124</v>
      </c>
      <c r="C2297" s="27" t="s">
        <v>421</v>
      </c>
      <c r="D2297" s="55">
        <v>0</v>
      </c>
      <c r="E2297" s="55">
        <v>0</v>
      </c>
      <c r="F2297" s="55">
        <f>D2297-E2297</f>
        <v>0</v>
      </c>
      <c r="G2297" s="55">
        <f>IF(E2297&lt;&gt;0, ((D2297-E2297)/E2297)*100, 0)</f>
        <v>0</v>
      </c>
    </row>
    <row r="2298" spans="1:7" customFormat="1" ht="15" x14ac:dyDescent="0.25">
      <c r="D2298" s="47"/>
      <c r="E2298" s="47"/>
      <c r="F2298" s="47"/>
      <c r="G2298" s="47"/>
    </row>
    <row r="2299" spans="1:7" s="29" customFormat="1" ht="12.75" thickBot="1" x14ac:dyDescent="0.25">
      <c r="A2299" s="28" t="s">
        <v>3</v>
      </c>
      <c r="B2299" s="28" t="s">
        <v>3</v>
      </c>
      <c r="C2299" s="28" t="s">
        <v>422</v>
      </c>
      <c r="D2299" s="54">
        <f>SUBTOTAL(9, D2286:D2298)</f>
        <v>303.45</v>
      </c>
      <c r="E2299" s="54">
        <f>SUBTOTAL(9, E2286:E2298)</f>
        <v>0</v>
      </c>
      <c r="F2299" s="54">
        <f>SUBTOTAL(9, F2286:F2298)</f>
        <v>303.45</v>
      </c>
      <c r="G2299" s="54">
        <f>IF(E2299&lt;&gt;0, ((D2299-E2299)/E2299)*100, 0)</f>
        <v>0</v>
      </c>
    </row>
    <row r="2300" spans="1:7" customFormat="1" ht="15.75" thickTop="1" x14ac:dyDescent="0.25">
      <c r="D2300" s="48"/>
      <c r="E2300" s="48"/>
      <c r="F2300" s="48"/>
      <c r="G2300" s="48"/>
    </row>
    <row r="2301" spans="1:7" x14ac:dyDescent="0.2">
      <c r="A2301" s="27" t="s">
        <v>382</v>
      </c>
      <c r="B2301" s="27" t="s">
        <v>125</v>
      </c>
      <c r="C2301" s="27" t="s">
        <v>410</v>
      </c>
      <c r="D2301" s="55">
        <v>44809.52</v>
      </c>
      <c r="E2301" s="55">
        <v>45000</v>
      </c>
      <c r="F2301" s="55">
        <f>D2301-E2301</f>
        <v>-190.4800000000032</v>
      </c>
      <c r="G2301" s="55">
        <f>IF(E2301&lt;&gt;0, ((D2301-E2301)/E2301)*100, 0)</f>
        <v>-0.42328888888889604</v>
      </c>
    </row>
    <row r="2302" spans="1:7" x14ac:dyDescent="0.2">
      <c r="A2302" s="27" t="s">
        <v>382</v>
      </c>
      <c r="B2302" s="27" t="s">
        <v>125</v>
      </c>
      <c r="C2302" s="27" t="s">
        <v>411</v>
      </c>
      <c r="D2302" s="55">
        <v>44809.52</v>
      </c>
      <c r="E2302" s="55">
        <v>45000</v>
      </c>
      <c r="F2302" s="55">
        <f>D2302-E2302</f>
        <v>-190.4800000000032</v>
      </c>
      <c r="G2302" s="55">
        <f>IF(E2302&lt;&gt;0, ((D2302-E2302)/E2302)*100, 0)</f>
        <v>-0.42328888888889604</v>
      </c>
    </row>
    <row r="2303" spans="1:7" x14ac:dyDescent="0.2">
      <c r="A2303" s="27" t="s">
        <v>382</v>
      </c>
      <c r="B2303" s="27" t="s">
        <v>125</v>
      </c>
      <c r="C2303" s="27" t="s">
        <v>412</v>
      </c>
      <c r="D2303" s="55">
        <v>51086.42</v>
      </c>
      <c r="E2303" s="55">
        <v>45000</v>
      </c>
      <c r="F2303" s="55">
        <f>D2303-E2303</f>
        <v>6086.4199999999983</v>
      </c>
      <c r="G2303" s="55">
        <f>IF(E2303&lt;&gt;0, ((D2303-E2303)/E2303)*100, 0)</f>
        <v>13.525377777777775</v>
      </c>
    </row>
    <row r="2304" spans="1:7" x14ac:dyDescent="0.2">
      <c r="A2304" s="27" t="s">
        <v>382</v>
      </c>
      <c r="B2304" s="27" t="s">
        <v>125</v>
      </c>
      <c r="C2304" s="27" t="s">
        <v>413</v>
      </c>
      <c r="D2304" s="55">
        <v>0</v>
      </c>
      <c r="E2304" s="55">
        <v>45000</v>
      </c>
      <c r="F2304" s="55">
        <f>D2304-E2304</f>
        <v>-45000</v>
      </c>
      <c r="G2304" s="55">
        <f>IF(E2304&lt;&gt;0, ((D2304-E2304)/E2304)*100, 0)</f>
        <v>-100</v>
      </c>
    </row>
    <row r="2305" spans="1:7" x14ac:dyDescent="0.2">
      <c r="A2305" s="27" t="s">
        <v>382</v>
      </c>
      <c r="B2305" s="27" t="s">
        <v>125</v>
      </c>
      <c r="C2305" s="27" t="s">
        <v>414</v>
      </c>
      <c r="D2305" s="55">
        <v>0</v>
      </c>
      <c r="E2305" s="55">
        <v>45000</v>
      </c>
      <c r="F2305" s="55">
        <f>D2305-E2305</f>
        <v>-45000</v>
      </c>
      <c r="G2305" s="55">
        <f>IF(E2305&lt;&gt;0, ((D2305-E2305)/E2305)*100, 0)</f>
        <v>-100</v>
      </c>
    </row>
    <row r="2306" spans="1:7" x14ac:dyDescent="0.2">
      <c r="A2306" s="27" t="s">
        <v>382</v>
      </c>
      <c r="B2306" s="27" t="s">
        <v>125</v>
      </c>
      <c r="C2306" s="27" t="s">
        <v>415</v>
      </c>
      <c r="D2306" s="55">
        <v>0</v>
      </c>
      <c r="E2306" s="55">
        <v>45000</v>
      </c>
      <c r="F2306" s="55">
        <f>D2306-E2306</f>
        <v>-45000</v>
      </c>
      <c r="G2306" s="55">
        <f>IF(E2306&lt;&gt;0, ((D2306-E2306)/E2306)*100, 0)</f>
        <v>-100</v>
      </c>
    </row>
    <row r="2307" spans="1:7" x14ac:dyDescent="0.2">
      <c r="A2307" s="27" t="s">
        <v>382</v>
      </c>
      <c r="B2307" s="27" t="s">
        <v>125</v>
      </c>
      <c r="C2307" s="27" t="s">
        <v>416</v>
      </c>
      <c r="D2307" s="55">
        <v>0</v>
      </c>
      <c r="E2307" s="55">
        <v>45000</v>
      </c>
      <c r="F2307" s="55">
        <f>D2307-E2307</f>
        <v>-45000</v>
      </c>
      <c r="G2307" s="55">
        <f>IF(E2307&lt;&gt;0, ((D2307-E2307)/E2307)*100, 0)</f>
        <v>-100</v>
      </c>
    </row>
    <row r="2308" spans="1:7" x14ac:dyDescent="0.2">
      <c r="A2308" s="27" t="s">
        <v>382</v>
      </c>
      <c r="B2308" s="27" t="s">
        <v>125</v>
      </c>
      <c r="C2308" s="27" t="s">
        <v>417</v>
      </c>
      <c r="D2308" s="55">
        <v>0</v>
      </c>
      <c r="E2308" s="55">
        <v>45000</v>
      </c>
      <c r="F2308" s="55">
        <f>D2308-E2308</f>
        <v>-45000</v>
      </c>
      <c r="G2308" s="55">
        <f>IF(E2308&lt;&gt;0, ((D2308-E2308)/E2308)*100, 0)</f>
        <v>-100</v>
      </c>
    </row>
    <row r="2309" spans="1:7" x14ac:dyDescent="0.2">
      <c r="A2309" s="27" t="s">
        <v>382</v>
      </c>
      <c r="B2309" s="27" t="s">
        <v>125</v>
      </c>
      <c r="C2309" s="27" t="s">
        <v>418</v>
      </c>
      <c r="D2309" s="55">
        <v>0</v>
      </c>
      <c r="E2309" s="55">
        <v>45000</v>
      </c>
      <c r="F2309" s="55">
        <f>D2309-E2309</f>
        <v>-45000</v>
      </c>
      <c r="G2309" s="55">
        <f>IF(E2309&lt;&gt;0, ((D2309-E2309)/E2309)*100, 0)</f>
        <v>-100</v>
      </c>
    </row>
    <row r="2310" spans="1:7" x14ac:dyDescent="0.2">
      <c r="A2310" s="27" t="s">
        <v>382</v>
      </c>
      <c r="B2310" s="27" t="s">
        <v>125</v>
      </c>
      <c r="C2310" s="27" t="s">
        <v>419</v>
      </c>
      <c r="D2310" s="55">
        <v>0</v>
      </c>
      <c r="E2310" s="55">
        <v>45000</v>
      </c>
      <c r="F2310" s="55">
        <f>D2310-E2310</f>
        <v>-45000</v>
      </c>
      <c r="G2310" s="55">
        <f>IF(E2310&lt;&gt;0, ((D2310-E2310)/E2310)*100, 0)</f>
        <v>-100</v>
      </c>
    </row>
    <row r="2311" spans="1:7" x14ac:dyDescent="0.2">
      <c r="A2311" s="27" t="s">
        <v>382</v>
      </c>
      <c r="B2311" s="27" t="s">
        <v>125</v>
      </c>
      <c r="C2311" s="27" t="s">
        <v>420</v>
      </c>
      <c r="D2311" s="55">
        <v>0</v>
      </c>
      <c r="E2311" s="55">
        <v>45000</v>
      </c>
      <c r="F2311" s="55">
        <f>D2311-E2311</f>
        <v>-45000</v>
      </c>
      <c r="G2311" s="55">
        <f>IF(E2311&lt;&gt;0, ((D2311-E2311)/E2311)*100, 0)</f>
        <v>-100</v>
      </c>
    </row>
    <row r="2312" spans="1:7" x14ac:dyDescent="0.2">
      <c r="A2312" s="27" t="s">
        <v>382</v>
      </c>
      <c r="B2312" s="27" t="s">
        <v>125</v>
      </c>
      <c r="C2312" s="27" t="s">
        <v>421</v>
      </c>
      <c r="D2312" s="55">
        <v>0</v>
      </c>
      <c r="E2312" s="55">
        <v>45000</v>
      </c>
      <c r="F2312" s="55">
        <f>D2312-E2312</f>
        <v>-45000</v>
      </c>
      <c r="G2312" s="55">
        <f>IF(E2312&lt;&gt;0, ((D2312-E2312)/E2312)*100, 0)</f>
        <v>-100</v>
      </c>
    </row>
    <row r="2313" spans="1:7" customFormat="1" ht="15" x14ac:dyDescent="0.25">
      <c r="D2313" s="47"/>
      <c r="E2313" s="47"/>
      <c r="F2313" s="47"/>
      <c r="G2313" s="47"/>
    </row>
    <row r="2314" spans="1:7" s="29" customFormat="1" ht="12.75" thickBot="1" x14ac:dyDescent="0.25">
      <c r="A2314" s="28" t="s">
        <v>3</v>
      </c>
      <c r="B2314" s="28" t="s">
        <v>3</v>
      </c>
      <c r="C2314" s="28" t="s">
        <v>422</v>
      </c>
      <c r="D2314" s="54">
        <f>SUBTOTAL(9, D2301:D2313)</f>
        <v>140705.46</v>
      </c>
      <c r="E2314" s="54">
        <f>SUBTOTAL(9, E2301:E2313)</f>
        <v>540000</v>
      </c>
      <c r="F2314" s="54">
        <f>SUBTOTAL(9, F2301:F2313)</f>
        <v>-399294.54000000004</v>
      </c>
      <c r="G2314" s="54">
        <f>IF(E2314&lt;&gt;0, ((D2314-E2314)/E2314)*100, 0)</f>
        <v>-73.943433333333346</v>
      </c>
    </row>
    <row r="2315" spans="1:7" customFormat="1" ht="15.75" thickTop="1" x14ac:dyDescent="0.25">
      <c r="D2315" s="48"/>
      <c r="E2315" s="48"/>
      <c r="F2315" s="48"/>
      <c r="G2315" s="48"/>
    </row>
    <row r="2316" spans="1:7" x14ac:dyDescent="0.2">
      <c r="A2316" s="27" t="s">
        <v>383</v>
      </c>
      <c r="B2316" s="27" t="s">
        <v>126</v>
      </c>
      <c r="C2316" s="27" t="s">
        <v>410</v>
      </c>
      <c r="D2316" s="55">
        <v>0</v>
      </c>
      <c r="E2316" s="55">
        <v>0</v>
      </c>
      <c r="F2316" s="55">
        <f>D2316-E2316</f>
        <v>0</v>
      </c>
      <c r="G2316" s="55">
        <f>IF(E2316&lt;&gt;0, ((D2316-E2316)/E2316)*100, 0)</f>
        <v>0</v>
      </c>
    </row>
    <row r="2317" spans="1:7" x14ac:dyDescent="0.2">
      <c r="A2317" s="27" t="s">
        <v>383</v>
      </c>
      <c r="B2317" s="27" t="s">
        <v>126</v>
      </c>
      <c r="C2317" s="27" t="s">
        <v>411</v>
      </c>
      <c r="D2317" s="55">
        <v>0</v>
      </c>
      <c r="E2317" s="55">
        <v>0</v>
      </c>
      <c r="F2317" s="55">
        <f>D2317-E2317</f>
        <v>0</v>
      </c>
      <c r="G2317" s="55">
        <f>IF(E2317&lt;&gt;0, ((D2317-E2317)/E2317)*100, 0)</f>
        <v>0</v>
      </c>
    </row>
    <row r="2318" spans="1:7" x14ac:dyDescent="0.2">
      <c r="A2318" s="27" t="s">
        <v>383</v>
      </c>
      <c r="B2318" s="27" t="s">
        <v>126</v>
      </c>
      <c r="C2318" s="27" t="s">
        <v>412</v>
      </c>
      <c r="D2318" s="55">
        <v>464.9</v>
      </c>
      <c r="E2318" s="55">
        <v>0</v>
      </c>
      <c r="F2318" s="55">
        <f>D2318-E2318</f>
        <v>464.9</v>
      </c>
      <c r="G2318" s="55">
        <f>IF(E2318&lt;&gt;0, ((D2318-E2318)/E2318)*100, 0)</f>
        <v>0</v>
      </c>
    </row>
    <row r="2319" spans="1:7" x14ac:dyDescent="0.2">
      <c r="A2319" s="27" t="s">
        <v>383</v>
      </c>
      <c r="B2319" s="27" t="s">
        <v>126</v>
      </c>
      <c r="C2319" s="27" t="s">
        <v>413</v>
      </c>
      <c r="D2319" s="55">
        <v>0</v>
      </c>
      <c r="E2319" s="55">
        <v>0</v>
      </c>
      <c r="F2319" s="55">
        <f>D2319-E2319</f>
        <v>0</v>
      </c>
      <c r="G2319" s="55">
        <f>IF(E2319&lt;&gt;0, ((D2319-E2319)/E2319)*100, 0)</f>
        <v>0</v>
      </c>
    </row>
    <row r="2320" spans="1:7" x14ac:dyDescent="0.2">
      <c r="A2320" s="27" t="s">
        <v>383</v>
      </c>
      <c r="B2320" s="27" t="s">
        <v>126</v>
      </c>
      <c r="C2320" s="27" t="s">
        <v>414</v>
      </c>
      <c r="D2320" s="55">
        <v>0</v>
      </c>
      <c r="E2320" s="55">
        <v>0</v>
      </c>
      <c r="F2320" s="55">
        <f>D2320-E2320</f>
        <v>0</v>
      </c>
      <c r="G2320" s="55">
        <f>IF(E2320&lt;&gt;0, ((D2320-E2320)/E2320)*100, 0)</f>
        <v>0</v>
      </c>
    </row>
    <row r="2321" spans="1:7" x14ac:dyDescent="0.2">
      <c r="A2321" s="27" t="s">
        <v>383</v>
      </c>
      <c r="B2321" s="27" t="s">
        <v>126</v>
      </c>
      <c r="C2321" s="27" t="s">
        <v>415</v>
      </c>
      <c r="D2321" s="55">
        <v>0</v>
      </c>
      <c r="E2321" s="55">
        <v>0</v>
      </c>
      <c r="F2321" s="55">
        <f>D2321-E2321</f>
        <v>0</v>
      </c>
      <c r="G2321" s="55">
        <f>IF(E2321&lt;&gt;0, ((D2321-E2321)/E2321)*100, 0)</f>
        <v>0</v>
      </c>
    </row>
    <row r="2322" spans="1:7" x14ac:dyDescent="0.2">
      <c r="A2322" s="27" t="s">
        <v>383</v>
      </c>
      <c r="B2322" s="27" t="s">
        <v>126</v>
      </c>
      <c r="C2322" s="27" t="s">
        <v>416</v>
      </c>
      <c r="D2322" s="55">
        <v>0</v>
      </c>
      <c r="E2322" s="55">
        <v>0</v>
      </c>
      <c r="F2322" s="55">
        <f>D2322-E2322</f>
        <v>0</v>
      </c>
      <c r="G2322" s="55">
        <f>IF(E2322&lt;&gt;0, ((D2322-E2322)/E2322)*100, 0)</f>
        <v>0</v>
      </c>
    </row>
    <row r="2323" spans="1:7" x14ac:dyDescent="0.2">
      <c r="A2323" s="27" t="s">
        <v>383</v>
      </c>
      <c r="B2323" s="27" t="s">
        <v>126</v>
      </c>
      <c r="C2323" s="27" t="s">
        <v>417</v>
      </c>
      <c r="D2323" s="55">
        <v>0</v>
      </c>
      <c r="E2323" s="55">
        <v>0</v>
      </c>
      <c r="F2323" s="55">
        <f>D2323-E2323</f>
        <v>0</v>
      </c>
      <c r="G2323" s="55">
        <f>IF(E2323&lt;&gt;0, ((D2323-E2323)/E2323)*100, 0)</f>
        <v>0</v>
      </c>
    </row>
    <row r="2324" spans="1:7" x14ac:dyDescent="0.2">
      <c r="A2324" s="27" t="s">
        <v>383</v>
      </c>
      <c r="B2324" s="27" t="s">
        <v>126</v>
      </c>
      <c r="C2324" s="27" t="s">
        <v>418</v>
      </c>
      <c r="D2324" s="55">
        <v>0</v>
      </c>
      <c r="E2324" s="55">
        <v>0</v>
      </c>
      <c r="F2324" s="55">
        <f>D2324-E2324</f>
        <v>0</v>
      </c>
      <c r="G2324" s="55">
        <f>IF(E2324&lt;&gt;0, ((D2324-E2324)/E2324)*100, 0)</f>
        <v>0</v>
      </c>
    </row>
    <row r="2325" spans="1:7" x14ac:dyDescent="0.2">
      <c r="A2325" s="27" t="s">
        <v>383</v>
      </c>
      <c r="B2325" s="27" t="s">
        <v>126</v>
      </c>
      <c r="C2325" s="27" t="s">
        <v>419</v>
      </c>
      <c r="D2325" s="55">
        <v>0</v>
      </c>
      <c r="E2325" s="55">
        <v>0</v>
      </c>
      <c r="F2325" s="55">
        <f>D2325-E2325</f>
        <v>0</v>
      </c>
      <c r="G2325" s="55">
        <f>IF(E2325&lt;&gt;0, ((D2325-E2325)/E2325)*100, 0)</f>
        <v>0</v>
      </c>
    </row>
    <row r="2326" spans="1:7" x14ac:dyDescent="0.2">
      <c r="A2326" s="27" t="s">
        <v>383</v>
      </c>
      <c r="B2326" s="27" t="s">
        <v>126</v>
      </c>
      <c r="C2326" s="27" t="s">
        <v>420</v>
      </c>
      <c r="D2326" s="55">
        <v>0</v>
      </c>
      <c r="E2326" s="55">
        <v>0</v>
      </c>
      <c r="F2326" s="55">
        <f>D2326-E2326</f>
        <v>0</v>
      </c>
      <c r="G2326" s="55">
        <f>IF(E2326&lt;&gt;0, ((D2326-E2326)/E2326)*100, 0)</f>
        <v>0</v>
      </c>
    </row>
    <row r="2327" spans="1:7" x14ac:dyDescent="0.2">
      <c r="A2327" s="27" t="s">
        <v>383</v>
      </c>
      <c r="B2327" s="27" t="s">
        <v>126</v>
      </c>
      <c r="C2327" s="27" t="s">
        <v>421</v>
      </c>
      <c r="D2327" s="55">
        <v>0</v>
      </c>
      <c r="E2327" s="55">
        <v>0</v>
      </c>
      <c r="F2327" s="55">
        <f>D2327-E2327</f>
        <v>0</v>
      </c>
      <c r="G2327" s="55">
        <f>IF(E2327&lt;&gt;0, ((D2327-E2327)/E2327)*100, 0)</f>
        <v>0</v>
      </c>
    </row>
    <row r="2328" spans="1:7" customFormat="1" ht="15" x14ac:dyDescent="0.25">
      <c r="D2328" s="47"/>
      <c r="E2328" s="47"/>
      <c r="F2328" s="47"/>
      <c r="G2328" s="47"/>
    </row>
    <row r="2329" spans="1:7" s="29" customFormat="1" ht="12.75" thickBot="1" x14ac:dyDescent="0.25">
      <c r="A2329" s="28" t="s">
        <v>3</v>
      </c>
      <c r="B2329" s="28" t="s">
        <v>3</v>
      </c>
      <c r="C2329" s="28" t="s">
        <v>422</v>
      </c>
      <c r="D2329" s="54">
        <f>SUBTOTAL(9, D2316:D2328)</f>
        <v>464.9</v>
      </c>
      <c r="E2329" s="54">
        <f>SUBTOTAL(9, E2316:E2328)</f>
        <v>0</v>
      </c>
      <c r="F2329" s="54">
        <f>SUBTOTAL(9, F2316:F2328)</f>
        <v>464.9</v>
      </c>
      <c r="G2329" s="54">
        <f>IF(E2329&lt;&gt;0, ((D2329-E2329)/E2329)*100, 0)</f>
        <v>0</v>
      </c>
    </row>
    <row r="2330" spans="1:7" customFormat="1" ht="15.75" thickTop="1" x14ac:dyDescent="0.25">
      <c r="D2330" s="48"/>
      <c r="E2330" s="48"/>
      <c r="F2330" s="48"/>
      <c r="G2330" s="48"/>
    </row>
    <row r="2331" spans="1:7" x14ac:dyDescent="0.2">
      <c r="A2331" s="27" t="s">
        <v>384</v>
      </c>
      <c r="B2331" s="27" t="s">
        <v>127</v>
      </c>
      <c r="C2331" s="27" t="s">
        <v>410</v>
      </c>
      <c r="D2331" s="55">
        <v>0</v>
      </c>
      <c r="E2331" s="55">
        <v>0</v>
      </c>
      <c r="F2331" s="55">
        <f>D2331-E2331</f>
        <v>0</v>
      </c>
      <c r="G2331" s="55">
        <f>IF(E2331&lt;&gt;0, ((D2331-E2331)/E2331)*100, 0)</f>
        <v>0</v>
      </c>
    </row>
    <row r="2332" spans="1:7" x14ac:dyDescent="0.2">
      <c r="A2332" s="27" t="s">
        <v>384</v>
      </c>
      <c r="B2332" s="27" t="s">
        <v>127</v>
      </c>
      <c r="C2332" s="27" t="s">
        <v>411</v>
      </c>
      <c r="D2332" s="55">
        <v>0</v>
      </c>
      <c r="E2332" s="55">
        <v>0</v>
      </c>
      <c r="F2332" s="55">
        <f>D2332-E2332</f>
        <v>0</v>
      </c>
      <c r="G2332" s="55">
        <f>IF(E2332&lt;&gt;0, ((D2332-E2332)/E2332)*100, 0)</f>
        <v>0</v>
      </c>
    </row>
    <row r="2333" spans="1:7" x14ac:dyDescent="0.2">
      <c r="A2333" s="27" t="s">
        <v>384</v>
      </c>
      <c r="B2333" s="27" t="s">
        <v>127</v>
      </c>
      <c r="C2333" s="27" t="s">
        <v>412</v>
      </c>
      <c r="D2333" s="55">
        <v>-10.11</v>
      </c>
      <c r="E2333" s="55">
        <v>0</v>
      </c>
      <c r="F2333" s="55">
        <f>D2333-E2333</f>
        <v>-10.11</v>
      </c>
      <c r="G2333" s="55">
        <f>IF(E2333&lt;&gt;0, ((D2333-E2333)/E2333)*100, 0)</f>
        <v>0</v>
      </c>
    </row>
    <row r="2334" spans="1:7" x14ac:dyDescent="0.2">
      <c r="A2334" s="27" t="s">
        <v>384</v>
      </c>
      <c r="B2334" s="27" t="s">
        <v>127</v>
      </c>
      <c r="C2334" s="27" t="s">
        <v>413</v>
      </c>
      <c r="D2334" s="55">
        <v>0</v>
      </c>
      <c r="E2334" s="55">
        <v>0</v>
      </c>
      <c r="F2334" s="55">
        <f>D2334-E2334</f>
        <v>0</v>
      </c>
      <c r="G2334" s="55">
        <f>IF(E2334&lt;&gt;0, ((D2334-E2334)/E2334)*100, 0)</f>
        <v>0</v>
      </c>
    </row>
    <row r="2335" spans="1:7" x14ac:dyDescent="0.2">
      <c r="A2335" s="27" t="s">
        <v>384</v>
      </c>
      <c r="B2335" s="27" t="s">
        <v>127</v>
      </c>
      <c r="C2335" s="27" t="s">
        <v>414</v>
      </c>
      <c r="D2335" s="55">
        <v>0</v>
      </c>
      <c r="E2335" s="55">
        <v>0</v>
      </c>
      <c r="F2335" s="55">
        <f>D2335-E2335</f>
        <v>0</v>
      </c>
      <c r="G2335" s="55">
        <f>IF(E2335&lt;&gt;0, ((D2335-E2335)/E2335)*100, 0)</f>
        <v>0</v>
      </c>
    </row>
    <row r="2336" spans="1:7" x14ac:dyDescent="0.2">
      <c r="A2336" s="27" t="s">
        <v>384</v>
      </c>
      <c r="B2336" s="27" t="s">
        <v>127</v>
      </c>
      <c r="C2336" s="27" t="s">
        <v>415</v>
      </c>
      <c r="D2336" s="55">
        <v>0</v>
      </c>
      <c r="E2336" s="55">
        <v>0</v>
      </c>
      <c r="F2336" s="55">
        <f>D2336-E2336</f>
        <v>0</v>
      </c>
      <c r="G2336" s="55">
        <f>IF(E2336&lt;&gt;0, ((D2336-E2336)/E2336)*100, 0)</f>
        <v>0</v>
      </c>
    </row>
    <row r="2337" spans="1:7" x14ac:dyDescent="0.2">
      <c r="A2337" s="27" t="s">
        <v>384</v>
      </c>
      <c r="B2337" s="27" t="s">
        <v>127</v>
      </c>
      <c r="C2337" s="27" t="s">
        <v>416</v>
      </c>
      <c r="D2337" s="55">
        <v>0</v>
      </c>
      <c r="E2337" s="55">
        <v>0</v>
      </c>
      <c r="F2337" s="55">
        <f>D2337-E2337</f>
        <v>0</v>
      </c>
      <c r="G2337" s="55">
        <f>IF(E2337&lt;&gt;0, ((D2337-E2337)/E2337)*100, 0)</f>
        <v>0</v>
      </c>
    </row>
    <row r="2338" spans="1:7" x14ac:dyDescent="0.2">
      <c r="A2338" s="27" t="s">
        <v>384</v>
      </c>
      <c r="B2338" s="27" t="s">
        <v>127</v>
      </c>
      <c r="C2338" s="27" t="s">
        <v>417</v>
      </c>
      <c r="D2338" s="55">
        <v>0</v>
      </c>
      <c r="E2338" s="55">
        <v>0</v>
      </c>
      <c r="F2338" s="55">
        <f>D2338-E2338</f>
        <v>0</v>
      </c>
      <c r="G2338" s="55">
        <f>IF(E2338&lt;&gt;0, ((D2338-E2338)/E2338)*100, 0)</f>
        <v>0</v>
      </c>
    </row>
    <row r="2339" spans="1:7" x14ac:dyDescent="0.2">
      <c r="A2339" s="27" t="s">
        <v>384</v>
      </c>
      <c r="B2339" s="27" t="s">
        <v>127</v>
      </c>
      <c r="C2339" s="27" t="s">
        <v>418</v>
      </c>
      <c r="D2339" s="55">
        <v>0</v>
      </c>
      <c r="E2339" s="55">
        <v>0</v>
      </c>
      <c r="F2339" s="55">
        <f>D2339-E2339</f>
        <v>0</v>
      </c>
      <c r="G2339" s="55">
        <f>IF(E2339&lt;&gt;0, ((D2339-E2339)/E2339)*100, 0)</f>
        <v>0</v>
      </c>
    </row>
    <row r="2340" spans="1:7" x14ac:dyDescent="0.2">
      <c r="A2340" s="27" t="s">
        <v>384</v>
      </c>
      <c r="B2340" s="27" t="s">
        <v>127</v>
      </c>
      <c r="C2340" s="27" t="s">
        <v>419</v>
      </c>
      <c r="D2340" s="55">
        <v>0</v>
      </c>
      <c r="E2340" s="55">
        <v>0</v>
      </c>
      <c r="F2340" s="55">
        <f>D2340-E2340</f>
        <v>0</v>
      </c>
      <c r="G2340" s="55">
        <f>IF(E2340&lt;&gt;0, ((D2340-E2340)/E2340)*100, 0)</f>
        <v>0</v>
      </c>
    </row>
    <row r="2341" spans="1:7" x14ac:dyDescent="0.2">
      <c r="A2341" s="27" t="s">
        <v>384</v>
      </c>
      <c r="B2341" s="27" t="s">
        <v>127</v>
      </c>
      <c r="C2341" s="27" t="s">
        <v>420</v>
      </c>
      <c r="D2341" s="55">
        <v>0</v>
      </c>
      <c r="E2341" s="55">
        <v>0</v>
      </c>
      <c r="F2341" s="55">
        <f>D2341-E2341</f>
        <v>0</v>
      </c>
      <c r="G2341" s="55">
        <f>IF(E2341&lt;&gt;0, ((D2341-E2341)/E2341)*100, 0)</f>
        <v>0</v>
      </c>
    </row>
    <row r="2342" spans="1:7" x14ac:dyDescent="0.2">
      <c r="A2342" s="27" t="s">
        <v>384</v>
      </c>
      <c r="B2342" s="27" t="s">
        <v>127</v>
      </c>
      <c r="C2342" s="27" t="s">
        <v>421</v>
      </c>
      <c r="D2342" s="55">
        <v>0</v>
      </c>
      <c r="E2342" s="55">
        <v>0</v>
      </c>
      <c r="F2342" s="55">
        <f>D2342-E2342</f>
        <v>0</v>
      </c>
      <c r="G2342" s="55">
        <f>IF(E2342&lt;&gt;0, ((D2342-E2342)/E2342)*100, 0)</f>
        <v>0</v>
      </c>
    </row>
    <row r="2343" spans="1:7" customFormat="1" ht="15" x14ac:dyDescent="0.25">
      <c r="D2343" s="47"/>
      <c r="E2343" s="47"/>
      <c r="F2343" s="47"/>
      <c r="G2343" s="47"/>
    </row>
    <row r="2344" spans="1:7" s="29" customFormat="1" ht="12.75" thickBot="1" x14ac:dyDescent="0.25">
      <c r="A2344" s="28" t="s">
        <v>3</v>
      </c>
      <c r="B2344" s="28" t="s">
        <v>3</v>
      </c>
      <c r="C2344" s="28" t="s">
        <v>422</v>
      </c>
      <c r="D2344" s="54">
        <f>SUBTOTAL(9, D2331:D2343)</f>
        <v>-10.11</v>
      </c>
      <c r="E2344" s="54">
        <f>SUBTOTAL(9, E2331:E2343)</f>
        <v>0</v>
      </c>
      <c r="F2344" s="54">
        <f>SUBTOTAL(9, F2331:F2343)</f>
        <v>-10.11</v>
      </c>
      <c r="G2344" s="54">
        <f>IF(E2344&lt;&gt;0, ((D2344-E2344)/E2344)*100, 0)</f>
        <v>0</v>
      </c>
    </row>
    <row r="2345" spans="1:7" customFormat="1" ht="15.75" thickTop="1" x14ac:dyDescent="0.25">
      <c r="D2345" s="48"/>
      <c r="E2345" s="48"/>
      <c r="F2345" s="48"/>
      <c r="G2345" s="48"/>
    </row>
    <row r="2346" spans="1:7" x14ac:dyDescent="0.2">
      <c r="A2346" s="27" t="s">
        <v>385</v>
      </c>
      <c r="B2346" s="27" t="s">
        <v>386</v>
      </c>
      <c r="C2346" s="27" t="s">
        <v>410</v>
      </c>
      <c r="D2346" s="55">
        <v>0</v>
      </c>
      <c r="E2346" s="55">
        <v>0</v>
      </c>
      <c r="F2346" s="55">
        <f>D2346-E2346</f>
        <v>0</v>
      </c>
      <c r="G2346" s="55">
        <f>IF(E2346&lt;&gt;0, ((D2346-E2346)/E2346)*100, 0)</f>
        <v>0</v>
      </c>
    </row>
    <row r="2347" spans="1:7" x14ac:dyDescent="0.2">
      <c r="A2347" s="27" t="s">
        <v>385</v>
      </c>
      <c r="B2347" s="27" t="s">
        <v>386</v>
      </c>
      <c r="C2347" s="27" t="s">
        <v>411</v>
      </c>
      <c r="D2347" s="55">
        <v>0</v>
      </c>
      <c r="E2347" s="55">
        <v>0</v>
      </c>
      <c r="F2347" s="55">
        <f>D2347-E2347</f>
        <v>0</v>
      </c>
      <c r="G2347" s="55">
        <f>IF(E2347&lt;&gt;0, ((D2347-E2347)/E2347)*100, 0)</f>
        <v>0</v>
      </c>
    </row>
    <row r="2348" spans="1:7" x14ac:dyDescent="0.2">
      <c r="A2348" s="27" t="s">
        <v>385</v>
      </c>
      <c r="B2348" s="27" t="s">
        <v>386</v>
      </c>
      <c r="C2348" s="27" t="s">
        <v>412</v>
      </c>
      <c r="D2348" s="55">
        <v>0</v>
      </c>
      <c r="E2348" s="55">
        <v>0</v>
      </c>
      <c r="F2348" s="55">
        <f>D2348-E2348</f>
        <v>0</v>
      </c>
      <c r="G2348" s="55">
        <f>IF(E2348&lt;&gt;0, ((D2348-E2348)/E2348)*100, 0)</f>
        <v>0</v>
      </c>
    </row>
    <row r="2349" spans="1:7" x14ac:dyDescent="0.2">
      <c r="A2349" s="27" t="s">
        <v>385</v>
      </c>
      <c r="B2349" s="27" t="s">
        <v>386</v>
      </c>
      <c r="C2349" s="27" t="s">
        <v>413</v>
      </c>
      <c r="D2349" s="55">
        <v>0</v>
      </c>
      <c r="E2349" s="55">
        <v>0</v>
      </c>
      <c r="F2349" s="55">
        <f>D2349-E2349</f>
        <v>0</v>
      </c>
      <c r="G2349" s="55">
        <f>IF(E2349&lt;&gt;0, ((D2349-E2349)/E2349)*100, 0)</f>
        <v>0</v>
      </c>
    </row>
    <row r="2350" spans="1:7" x14ac:dyDescent="0.2">
      <c r="A2350" s="27" t="s">
        <v>385</v>
      </c>
      <c r="B2350" s="27" t="s">
        <v>386</v>
      </c>
      <c r="C2350" s="27" t="s">
        <v>414</v>
      </c>
      <c r="D2350" s="55">
        <v>0</v>
      </c>
      <c r="E2350" s="55">
        <v>0</v>
      </c>
      <c r="F2350" s="55">
        <f>D2350-E2350</f>
        <v>0</v>
      </c>
      <c r="G2350" s="55">
        <f>IF(E2350&lt;&gt;0, ((D2350-E2350)/E2350)*100, 0)</f>
        <v>0</v>
      </c>
    </row>
    <row r="2351" spans="1:7" x14ac:dyDescent="0.2">
      <c r="A2351" s="27" t="s">
        <v>385</v>
      </c>
      <c r="B2351" s="27" t="s">
        <v>386</v>
      </c>
      <c r="C2351" s="27" t="s">
        <v>415</v>
      </c>
      <c r="D2351" s="55">
        <v>0</v>
      </c>
      <c r="E2351" s="55">
        <v>0</v>
      </c>
      <c r="F2351" s="55">
        <f>D2351-E2351</f>
        <v>0</v>
      </c>
      <c r="G2351" s="55">
        <f>IF(E2351&lt;&gt;0, ((D2351-E2351)/E2351)*100, 0)</f>
        <v>0</v>
      </c>
    </row>
    <row r="2352" spans="1:7" x14ac:dyDescent="0.2">
      <c r="A2352" s="27" t="s">
        <v>385</v>
      </c>
      <c r="B2352" s="27" t="s">
        <v>386</v>
      </c>
      <c r="C2352" s="27" t="s">
        <v>416</v>
      </c>
      <c r="D2352" s="55">
        <v>0</v>
      </c>
      <c r="E2352" s="55">
        <v>0</v>
      </c>
      <c r="F2352" s="55">
        <f>D2352-E2352</f>
        <v>0</v>
      </c>
      <c r="G2352" s="55">
        <f>IF(E2352&lt;&gt;0, ((D2352-E2352)/E2352)*100, 0)</f>
        <v>0</v>
      </c>
    </row>
    <row r="2353" spans="1:7" x14ac:dyDescent="0.2">
      <c r="A2353" s="27" t="s">
        <v>385</v>
      </c>
      <c r="B2353" s="27" t="s">
        <v>386</v>
      </c>
      <c r="C2353" s="27" t="s">
        <v>417</v>
      </c>
      <c r="D2353" s="55">
        <v>0</v>
      </c>
      <c r="E2353" s="55">
        <v>0</v>
      </c>
      <c r="F2353" s="55">
        <f>D2353-E2353</f>
        <v>0</v>
      </c>
      <c r="G2353" s="55">
        <f>IF(E2353&lt;&gt;0, ((D2353-E2353)/E2353)*100, 0)</f>
        <v>0</v>
      </c>
    </row>
    <row r="2354" spans="1:7" x14ac:dyDescent="0.2">
      <c r="A2354" s="27" t="s">
        <v>385</v>
      </c>
      <c r="B2354" s="27" t="s">
        <v>386</v>
      </c>
      <c r="C2354" s="27" t="s">
        <v>418</v>
      </c>
      <c r="D2354" s="55">
        <v>0</v>
      </c>
      <c r="E2354" s="55">
        <v>0</v>
      </c>
      <c r="F2354" s="55">
        <f>D2354-E2354</f>
        <v>0</v>
      </c>
      <c r="G2354" s="55">
        <f>IF(E2354&lt;&gt;0, ((D2354-E2354)/E2354)*100, 0)</f>
        <v>0</v>
      </c>
    </row>
    <row r="2355" spans="1:7" x14ac:dyDescent="0.2">
      <c r="A2355" s="27" t="s">
        <v>385</v>
      </c>
      <c r="B2355" s="27" t="s">
        <v>386</v>
      </c>
      <c r="C2355" s="27" t="s">
        <v>419</v>
      </c>
      <c r="D2355" s="55">
        <v>0</v>
      </c>
      <c r="E2355" s="55">
        <v>0</v>
      </c>
      <c r="F2355" s="55">
        <f>D2355-E2355</f>
        <v>0</v>
      </c>
      <c r="G2355" s="55">
        <f>IF(E2355&lt;&gt;0, ((D2355-E2355)/E2355)*100, 0)</f>
        <v>0</v>
      </c>
    </row>
    <row r="2356" spans="1:7" x14ac:dyDescent="0.2">
      <c r="A2356" s="27" t="s">
        <v>385</v>
      </c>
      <c r="B2356" s="27" t="s">
        <v>386</v>
      </c>
      <c r="C2356" s="27" t="s">
        <v>420</v>
      </c>
      <c r="D2356" s="55">
        <v>0</v>
      </c>
      <c r="E2356" s="55">
        <v>0</v>
      </c>
      <c r="F2356" s="55">
        <f>D2356-E2356</f>
        <v>0</v>
      </c>
      <c r="G2356" s="55">
        <f>IF(E2356&lt;&gt;0, ((D2356-E2356)/E2356)*100, 0)</f>
        <v>0</v>
      </c>
    </row>
    <row r="2357" spans="1:7" x14ac:dyDescent="0.2">
      <c r="A2357" s="27" t="s">
        <v>385</v>
      </c>
      <c r="B2357" s="27" t="s">
        <v>386</v>
      </c>
      <c r="C2357" s="27" t="s">
        <v>421</v>
      </c>
      <c r="D2357" s="55">
        <v>0</v>
      </c>
      <c r="E2357" s="55">
        <v>0</v>
      </c>
      <c r="F2357" s="55">
        <f>D2357-E2357</f>
        <v>0</v>
      </c>
      <c r="G2357" s="55">
        <f>IF(E2357&lt;&gt;0, ((D2357-E2357)/E2357)*100, 0)</f>
        <v>0</v>
      </c>
    </row>
    <row r="2358" spans="1:7" customFormat="1" ht="15" x14ac:dyDescent="0.25">
      <c r="D2358" s="47"/>
      <c r="E2358" s="47"/>
      <c r="F2358" s="47"/>
      <c r="G2358" s="47"/>
    </row>
    <row r="2359" spans="1:7" s="29" customFormat="1" ht="12.75" thickBot="1" x14ac:dyDescent="0.25">
      <c r="A2359" s="28" t="s">
        <v>3</v>
      </c>
      <c r="B2359" s="28" t="s">
        <v>3</v>
      </c>
      <c r="C2359" s="28" t="s">
        <v>422</v>
      </c>
      <c r="D2359" s="54">
        <f>SUBTOTAL(9, D2346:D2358)</f>
        <v>0</v>
      </c>
      <c r="E2359" s="54">
        <f>SUBTOTAL(9, E2346:E2358)</f>
        <v>0</v>
      </c>
      <c r="F2359" s="54">
        <f>SUBTOTAL(9, F2346:F2358)</f>
        <v>0</v>
      </c>
      <c r="G2359" s="54">
        <f>IF(E2359&lt;&gt;0, ((D2359-E2359)/E2359)*100, 0)</f>
        <v>0</v>
      </c>
    </row>
    <row r="2360" spans="1:7" customFormat="1" ht="16.5" thickTop="1" thickBot="1" x14ac:dyDescent="0.3">
      <c r="A2360" s="49"/>
      <c r="B2360" s="49"/>
      <c r="C2360" s="49"/>
      <c r="D2360" s="50"/>
      <c r="E2360" s="50"/>
      <c r="F2360" s="50"/>
      <c r="G2360" s="50"/>
    </row>
  </sheetData>
  <mergeCells count="3">
    <mergeCell ref="A1:G1"/>
    <mergeCell ref="A2:G2"/>
    <mergeCell ref="A3:G3"/>
  </mergeCells>
  <pageMargins left="0.7" right="0.7" top="0.75" bottom="0.65277777777777779" header="0.3" footer="0.3"/>
  <pageSetup orientation="landscape" verticalDpi="0" r:id="rId1"/>
  <headerFooter>
    <oddFooter>&amp;L&amp;08&amp;"MS San Serif"&amp;D at &amp;T&amp;R&amp;08&amp;"MS San Serif"Page: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2"/>
  <sheetViews>
    <sheetView workbookViewId="0">
      <pane ySplit="5" topLeftCell="A6" activePane="bottomLeft" state="frozenSplit"/>
      <selection pane="bottomLeft"/>
    </sheetView>
  </sheetViews>
  <sheetFormatPr defaultRowHeight="12" x14ac:dyDescent="0.2"/>
  <cols>
    <col min="1" max="1" width="11.7109375" style="27" customWidth="1"/>
    <col min="2" max="3" width="22.7109375" style="27" customWidth="1"/>
    <col min="4" max="16" width="11.7109375" style="55" customWidth="1"/>
    <col min="17" max="16384" width="9.140625" style="22"/>
  </cols>
  <sheetData>
    <row r="1" spans="1:16" s="23" customFormat="1" ht="15.75" x14ac:dyDescent="0.25">
      <c r="A1" s="33" t="s">
        <v>0</v>
      </c>
      <c r="B1" s="33"/>
      <c r="C1" s="33"/>
      <c r="D1" s="33"/>
      <c r="E1" s="33"/>
      <c r="F1" s="33"/>
      <c r="G1" s="33"/>
      <c r="H1" s="33"/>
      <c r="I1" s="51"/>
      <c r="J1" s="51"/>
      <c r="K1" s="51"/>
      <c r="L1" s="51"/>
      <c r="M1" s="51"/>
      <c r="N1" s="51"/>
      <c r="O1" s="51"/>
      <c r="P1" s="51"/>
    </row>
    <row r="2" spans="1:16" s="24" customFormat="1" ht="15" x14ac:dyDescent="0.25">
      <c r="A2" s="34" t="s">
        <v>423</v>
      </c>
      <c r="B2" s="34"/>
      <c r="C2" s="34"/>
      <c r="D2" s="34"/>
      <c r="E2" s="34"/>
      <c r="F2" s="34"/>
      <c r="G2" s="34"/>
      <c r="H2" s="34"/>
      <c r="I2" s="52"/>
      <c r="J2" s="52"/>
      <c r="K2" s="52"/>
      <c r="L2" s="52"/>
      <c r="M2" s="52"/>
      <c r="N2" s="52"/>
      <c r="O2" s="52"/>
      <c r="P2" s="52"/>
    </row>
    <row r="3" spans="1:16" s="24" customFormat="1" ht="15" x14ac:dyDescent="0.25">
      <c r="A3" s="34" t="s">
        <v>403</v>
      </c>
      <c r="B3" s="34"/>
      <c r="C3" s="34"/>
      <c r="D3" s="34"/>
      <c r="E3" s="34"/>
      <c r="F3" s="34"/>
      <c r="G3" s="34"/>
      <c r="H3" s="34"/>
      <c r="I3" s="52"/>
      <c r="J3" s="52"/>
      <c r="K3" s="52"/>
      <c r="L3" s="52"/>
      <c r="M3" s="52"/>
      <c r="N3" s="52"/>
      <c r="O3" s="52"/>
      <c r="P3" s="52"/>
    </row>
    <row r="4" spans="1:16" s="25" customFormat="1" ht="11.25" x14ac:dyDescent="0.2">
      <c r="A4" s="26" t="s">
        <v>424</v>
      </c>
      <c r="B4" s="26"/>
      <c r="C4" s="26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6" s="31" customFormat="1" x14ac:dyDescent="0.2">
      <c r="A5" s="30" t="s">
        <v>156</v>
      </c>
      <c r="B5" s="30" t="s">
        <v>157</v>
      </c>
      <c r="C5" s="30" t="s">
        <v>159</v>
      </c>
      <c r="D5" s="43" t="s">
        <v>410</v>
      </c>
      <c r="E5" s="43" t="s">
        <v>411</v>
      </c>
      <c r="F5" s="43" t="s">
        <v>412</v>
      </c>
      <c r="G5" s="43" t="s">
        <v>413</v>
      </c>
      <c r="H5" s="43" t="s">
        <v>414</v>
      </c>
      <c r="I5" s="43" t="s">
        <v>415</v>
      </c>
      <c r="J5" s="43" t="s">
        <v>416</v>
      </c>
      <c r="K5" s="43" t="s">
        <v>417</v>
      </c>
      <c r="L5" s="43" t="s">
        <v>418</v>
      </c>
      <c r="M5" s="43" t="s">
        <v>419</v>
      </c>
      <c r="N5" s="43" t="s">
        <v>420</v>
      </c>
      <c r="O5" s="43" t="s">
        <v>421</v>
      </c>
      <c r="P5" s="43" t="s">
        <v>425</v>
      </c>
    </row>
    <row r="6" spans="1:16" x14ac:dyDescent="0.2">
      <c r="A6" s="27" t="s">
        <v>239</v>
      </c>
      <c r="B6" s="27" t="s">
        <v>79</v>
      </c>
      <c r="C6" s="27" t="s">
        <v>238</v>
      </c>
      <c r="D6" s="55">
        <v>38000</v>
      </c>
      <c r="E6" s="55">
        <v>6000</v>
      </c>
      <c r="F6" s="55">
        <v>7000</v>
      </c>
      <c r="G6" s="55">
        <v>8500</v>
      </c>
      <c r="H6" s="55">
        <v>7000</v>
      </c>
      <c r="I6" s="55">
        <v>7000</v>
      </c>
      <c r="J6" s="55">
        <v>7000</v>
      </c>
      <c r="K6" s="55">
        <v>7000</v>
      </c>
      <c r="L6" s="55">
        <v>7000</v>
      </c>
      <c r="M6" s="55">
        <v>7000</v>
      </c>
      <c r="N6" s="55">
        <v>7000</v>
      </c>
      <c r="O6" s="55">
        <v>7000</v>
      </c>
      <c r="P6" s="55">
        <f>((((((((((D6+E6)+F6)+G6)+H6)+I6)+J6)+K6)+L6)+M6)+N6)+O6</f>
        <v>115500</v>
      </c>
    </row>
    <row r="7" spans="1:16" x14ac:dyDescent="0.2">
      <c r="A7" s="27" t="s">
        <v>240</v>
      </c>
      <c r="B7" s="27" t="s">
        <v>80</v>
      </c>
      <c r="C7" s="27" t="s">
        <v>238</v>
      </c>
      <c r="D7" s="55">
        <v>2800</v>
      </c>
      <c r="E7" s="55">
        <v>4000</v>
      </c>
      <c r="F7" s="55">
        <v>2000</v>
      </c>
      <c r="G7" s="55">
        <v>2000</v>
      </c>
      <c r="H7" s="55">
        <v>2000</v>
      </c>
      <c r="I7" s="55">
        <v>2000</v>
      </c>
      <c r="J7" s="55">
        <v>2000</v>
      </c>
      <c r="K7" s="55">
        <v>2000</v>
      </c>
      <c r="L7" s="55">
        <v>2000</v>
      </c>
      <c r="M7" s="55">
        <v>2000</v>
      </c>
      <c r="N7" s="55">
        <v>2000</v>
      </c>
      <c r="O7" s="55">
        <v>2000</v>
      </c>
      <c r="P7" s="55">
        <f>((((((((((D7+E7)+F7)+G7)+H7)+I7)+J7)+K7)+L7)+M7)+N7)+O7</f>
        <v>26800</v>
      </c>
    </row>
    <row r="8" spans="1:16" x14ac:dyDescent="0.2">
      <c r="A8" s="27" t="s">
        <v>243</v>
      </c>
      <c r="B8" s="27" t="s">
        <v>81</v>
      </c>
      <c r="C8" s="27" t="s">
        <v>238</v>
      </c>
      <c r="D8" s="55">
        <v>27300</v>
      </c>
      <c r="E8" s="55">
        <v>17000</v>
      </c>
      <c r="F8" s="55">
        <v>35100</v>
      </c>
      <c r="G8" s="55">
        <v>40100</v>
      </c>
      <c r="H8" s="55">
        <v>40100</v>
      </c>
      <c r="I8" s="55">
        <v>40100</v>
      </c>
      <c r="J8" s="55">
        <v>40100</v>
      </c>
      <c r="K8" s="55">
        <v>35100</v>
      </c>
      <c r="L8" s="55">
        <v>27300</v>
      </c>
      <c r="M8" s="55">
        <v>27300</v>
      </c>
      <c r="N8" s="55">
        <v>27300</v>
      </c>
      <c r="O8" s="55">
        <v>27300</v>
      </c>
      <c r="P8" s="55">
        <f>((((((((((D8+E8)+F8)+G8)+H8)+I8)+J8)+K8)+L8)+M8)+N8)+O8</f>
        <v>384100</v>
      </c>
    </row>
    <row r="9" spans="1:16" x14ac:dyDescent="0.2">
      <c r="A9" s="27" t="s">
        <v>244</v>
      </c>
      <c r="B9" s="27" t="s">
        <v>82</v>
      </c>
      <c r="C9" s="27" t="s">
        <v>238</v>
      </c>
      <c r="D9" s="55">
        <v>2500</v>
      </c>
      <c r="E9" s="55">
        <v>1800</v>
      </c>
      <c r="F9" s="55">
        <v>2600</v>
      </c>
      <c r="G9" s="55">
        <v>3000</v>
      </c>
      <c r="H9" s="55">
        <v>3200</v>
      </c>
      <c r="I9" s="55">
        <v>3000</v>
      </c>
      <c r="J9" s="55">
        <v>3000</v>
      </c>
      <c r="K9" s="55">
        <v>3000</v>
      </c>
      <c r="L9" s="55">
        <v>2600</v>
      </c>
      <c r="M9" s="55">
        <v>2500</v>
      </c>
      <c r="N9" s="55">
        <v>2500</v>
      </c>
      <c r="O9" s="55">
        <v>2500</v>
      </c>
      <c r="P9" s="55">
        <f>((((((((((D9+E9)+F9)+G9)+H9)+I9)+J9)+K9)+L9)+M9)+N9)+O9</f>
        <v>32200</v>
      </c>
    </row>
    <row r="10" spans="1:16" x14ac:dyDescent="0.2">
      <c r="A10" s="27" t="s">
        <v>247</v>
      </c>
      <c r="B10" s="27" t="s">
        <v>83</v>
      </c>
      <c r="C10" s="27" t="s">
        <v>238</v>
      </c>
      <c r="D10" s="55">
        <v>2850</v>
      </c>
      <c r="E10" s="55">
        <v>3000</v>
      </c>
      <c r="F10" s="55">
        <v>3000</v>
      </c>
      <c r="G10" s="55">
        <v>3200</v>
      </c>
      <c r="H10" s="55">
        <v>3200</v>
      </c>
      <c r="I10" s="55">
        <v>3200</v>
      </c>
      <c r="J10" s="55">
        <v>3200</v>
      </c>
      <c r="K10" s="55">
        <v>3200</v>
      </c>
      <c r="L10" s="55">
        <v>2750</v>
      </c>
      <c r="M10" s="55">
        <v>2750</v>
      </c>
      <c r="N10" s="55">
        <v>2750</v>
      </c>
      <c r="O10" s="55">
        <v>2750</v>
      </c>
      <c r="P10" s="55">
        <f>((((((((((D10+E10)+F10)+G10)+H10)+I10)+J10)+K10)+L10)+M10)+N10)+O10</f>
        <v>35850</v>
      </c>
    </row>
    <row r="11" spans="1:16" x14ac:dyDescent="0.2">
      <c r="A11" s="27" t="s">
        <v>248</v>
      </c>
      <c r="B11" s="27" t="s">
        <v>84</v>
      </c>
      <c r="C11" s="27" t="s">
        <v>238</v>
      </c>
      <c r="D11" s="55">
        <v>800</v>
      </c>
      <c r="E11" s="55">
        <v>8500</v>
      </c>
      <c r="F11" s="55">
        <v>9000</v>
      </c>
      <c r="G11" s="55">
        <v>12500</v>
      </c>
      <c r="H11" s="55">
        <v>16500</v>
      </c>
      <c r="I11" s="55">
        <v>16500</v>
      </c>
      <c r="J11" s="55">
        <v>16500</v>
      </c>
      <c r="K11" s="55">
        <v>16500</v>
      </c>
      <c r="L11" s="55">
        <v>8000</v>
      </c>
      <c r="M11" s="55">
        <v>2400</v>
      </c>
      <c r="N11" s="55">
        <v>800</v>
      </c>
      <c r="O11" s="55">
        <v>250</v>
      </c>
      <c r="P11" s="55">
        <f>((((((((((D11+E11)+F11)+G11)+H11)+I11)+J11)+K11)+L11)+M11)+N11)+O11</f>
        <v>108250</v>
      </c>
    </row>
    <row r="12" spans="1:16" x14ac:dyDescent="0.2">
      <c r="A12" s="27" t="s">
        <v>250</v>
      </c>
      <c r="B12" s="27" t="s">
        <v>86</v>
      </c>
      <c r="C12" s="27" t="s">
        <v>238</v>
      </c>
      <c r="D12" s="55">
        <v>2600</v>
      </c>
      <c r="E12" s="55">
        <v>30500</v>
      </c>
      <c r="F12" s="55">
        <v>35800</v>
      </c>
      <c r="G12" s="55">
        <v>35800</v>
      </c>
      <c r="H12" s="55">
        <v>35800</v>
      </c>
      <c r="I12" s="55">
        <v>35800</v>
      </c>
      <c r="J12" s="55">
        <v>35800</v>
      </c>
      <c r="K12" s="55">
        <v>22000</v>
      </c>
      <c r="L12" s="55">
        <v>8000</v>
      </c>
      <c r="M12" s="55">
        <v>2900</v>
      </c>
      <c r="N12" s="55">
        <v>2900</v>
      </c>
      <c r="O12" s="55">
        <v>2900</v>
      </c>
      <c r="P12" s="55">
        <f>((((((((((D12+E12)+F12)+G12)+H12)+I12)+J12)+K12)+L12)+M12)+N12)+O12</f>
        <v>250800</v>
      </c>
    </row>
    <row r="13" spans="1:16" x14ac:dyDescent="0.2">
      <c r="A13" s="27" t="s">
        <v>251</v>
      </c>
      <c r="B13" s="27" t="s">
        <v>87</v>
      </c>
      <c r="C13" s="27" t="s">
        <v>238</v>
      </c>
      <c r="D13" s="55">
        <v>2900</v>
      </c>
      <c r="E13" s="55">
        <v>1000</v>
      </c>
      <c r="F13" s="55">
        <v>4200</v>
      </c>
      <c r="G13" s="55">
        <v>4200</v>
      </c>
      <c r="H13" s="55">
        <v>4200</v>
      </c>
      <c r="I13" s="55">
        <v>4200</v>
      </c>
      <c r="J13" s="55">
        <v>4200</v>
      </c>
      <c r="K13" s="55">
        <v>3100</v>
      </c>
      <c r="L13" s="55">
        <v>3100</v>
      </c>
      <c r="M13" s="55">
        <v>2000</v>
      </c>
      <c r="N13" s="55">
        <v>1100</v>
      </c>
      <c r="O13" s="55">
        <v>1100</v>
      </c>
      <c r="P13" s="55">
        <f>((((((((((D13+E13)+F13)+G13)+H13)+I13)+J13)+K13)+L13)+M13)+N13)+O13</f>
        <v>35300</v>
      </c>
    </row>
    <row r="14" spans="1:16" x14ac:dyDescent="0.2">
      <c r="A14" s="27" t="s">
        <v>252</v>
      </c>
      <c r="B14" s="27" t="s">
        <v>88</v>
      </c>
      <c r="C14" s="27" t="s">
        <v>238</v>
      </c>
      <c r="D14" s="55">
        <v>500</v>
      </c>
      <c r="E14" s="55">
        <v>6100</v>
      </c>
      <c r="F14" s="55">
        <v>3000</v>
      </c>
      <c r="G14" s="55">
        <v>3400</v>
      </c>
      <c r="H14" s="55">
        <v>3400</v>
      </c>
      <c r="I14" s="55">
        <v>3400</v>
      </c>
      <c r="J14" s="55">
        <v>3000</v>
      </c>
      <c r="K14" s="55">
        <v>1200</v>
      </c>
      <c r="L14" s="55">
        <v>800</v>
      </c>
      <c r="M14" s="55">
        <v>800</v>
      </c>
      <c r="N14" s="55">
        <v>350</v>
      </c>
      <c r="O14" s="55">
        <v>350</v>
      </c>
      <c r="P14" s="55">
        <f>((((((((((D14+E14)+F14)+G14)+H14)+I14)+J14)+K14)+L14)+M14)+N14)+O14</f>
        <v>26300</v>
      </c>
    </row>
    <row r="15" spans="1:16" x14ac:dyDescent="0.2">
      <c r="A15" s="27" t="s">
        <v>253</v>
      </c>
      <c r="B15" s="27" t="s">
        <v>89</v>
      </c>
      <c r="C15" s="27" t="s">
        <v>238</v>
      </c>
      <c r="D15" s="55">
        <v>700</v>
      </c>
      <c r="E15" s="55">
        <v>6900</v>
      </c>
      <c r="F15" s="55">
        <v>4100</v>
      </c>
      <c r="G15" s="55">
        <v>4100</v>
      </c>
      <c r="H15" s="55">
        <v>4100</v>
      </c>
      <c r="I15" s="55">
        <v>2900</v>
      </c>
      <c r="J15" s="55">
        <v>2900</v>
      </c>
      <c r="K15" s="55">
        <v>2000</v>
      </c>
      <c r="L15" s="55">
        <v>1700</v>
      </c>
      <c r="M15" s="55">
        <v>1100</v>
      </c>
      <c r="N15" s="55">
        <v>700</v>
      </c>
      <c r="O15" s="55">
        <v>580</v>
      </c>
      <c r="P15" s="55">
        <f>((((((((((D15+E15)+F15)+G15)+H15)+I15)+J15)+K15)+L15)+M15)+N15)+O15</f>
        <v>31780</v>
      </c>
    </row>
    <row r="16" spans="1:16" x14ac:dyDescent="0.2">
      <c r="A16" s="27" t="s">
        <v>260</v>
      </c>
      <c r="B16" s="27" t="s">
        <v>90</v>
      </c>
      <c r="C16" s="27" t="s">
        <v>238</v>
      </c>
      <c r="D16" s="55">
        <v>25000</v>
      </c>
      <c r="E16" s="55">
        <v>0</v>
      </c>
      <c r="F16" s="55">
        <v>0</v>
      </c>
      <c r="G16" s="55">
        <v>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0</v>
      </c>
      <c r="O16" s="55">
        <v>0</v>
      </c>
      <c r="P16" s="55">
        <f>((((((((((D16+E16)+F16)+G16)+H16)+I16)+J16)+K16)+L16)+M16)+N16)+O16</f>
        <v>25000</v>
      </c>
    </row>
    <row r="17" spans="1:16" x14ac:dyDescent="0.2">
      <c r="A17" s="27" t="s">
        <v>267</v>
      </c>
      <c r="B17" s="27" t="s">
        <v>95</v>
      </c>
      <c r="C17" s="27" t="s">
        <v>93</v>
      </c>
      <c r="D17" s="55">
        <v>16000</v>
      </c>
      <c r="E17" s="55">
        <v>2300</v>
      </c>
      <c r="F17" s="55">
        <v>2600</v>
      </c>
      <c r="G17" s="55">
        <v>2800</v>
      </c>
      <c r="H17" s="55">
        <v>2600</v>
      </c>
      <c r="I17" s="55">
        <v>2600</v>
      </c>
      <c r="J17" s="55">
        <v>2600</v>
      </c>
      <c r="K17" s="55">
        <v>2600</v>
      </c>
      <c r="L17" s="55">
        <v>2600</v>
      </c>
      <c r="M17" s="55">
        <v>2600</v>
      </c>
      <c r="N17" s="55">
        <v>2600</v>
      </c>
      <c r="O17" s="55">
        <v>2600</v>
      </c>
      <c r="P17" s="55">
        <f>((((((((((D17+E17)+F17)+G17)+H17)+I17)+J17)+K17)+L17)+M17)+N17)+O17</f>
        <v>44500</v>
      </c>
    </row>
    <row r="18" spans="1:16" x14ac:dyDescent="0.2">
      <c r="A18" s="27" t="s">
        <v>268</v>
      </c>
      <c r="B18" s="27" t="s">
        <v>96</v>
      </c>
      <c r="C18" s="27" t="s">
        <v>93</v>
      </c>
      <c r="D18" s="55">
        <v>500</v>
      </c>
      <c r="E18" s="55">
        <v>1600</v>
      </c>
      <c r="F18" s="55">
        <v>1200</v>
      </c>
      <c r="G18" s="55">
        <v>1200</v>
      </c>
      <c r="H18" s="55">
        <v>1200</v>
      </c>
      <c r="I18" s="55">
        <v>1200</v>
      </c>
      <c r="J18" s="55">
        <v>1200</v>
      </c>
      <c r="K18" s="55">
        <v>1200</v>
      </c>
      <c r="L18" s="55">
        <v>1200</v>
      </c>
      <c r="M18" s="55">
        <v>1200</v>
      </c>
      <c r="N18" s="55">
        <v>1200</v>
      </c>
      <c r="O18" s="55">
        <v>1200</v>
      </c>
      <c r="P18" s="55">
        <f>((((((((((D18+E18)+F18)+G18)+H18)+I18)+J18)+K18)+L18)+M18)+N18)+O18</f>
        <v>14100</v>
      </c>
    </row>
    <row r="19" spans="1:16" x14ac:dyDescent="0.2">
      <c r="A19" s="27" t="s">
        <v>271</v>
      </c>
      <c r="B19" s="27" t="s">
        <v>97</v>
      </c>
      <c r="C19" s="27" t="s">
        <v>93</v>
      </c>
      <c r="D19" s="55">
        <v>12000</v>
      </c>
      <c r="E19" s="55">
        <v>6300</v>
      </c>
      <c r="F19" s="55">
        <v>7000</v>
      </c>
      <c r="G19" s="55">
        <v>8800</v>
      </c>
      <c r="H19" s="55">
        <v>8800</v>
      </c>
      <c r="I19" s="55">
        <v>8800</v>
      </c>
      <c r="J19" s="55">
        <v>8800</v>
      </c>
      <c r="K19" s="55">
        <v>7000</v>
      </c>
      <c r="L19" s="55">
        <v>6300</v>
      </c>
      <c r="M19" s="55">
        <v>6300</v>
      </c>
      <c r="N19" s="55">
        <v>6300</v>
      </c>
      <c r="O19" s="55">
        <v>6300</v>
      </c>
      <c r="P19" s="55">
        <f>((((((((((D19+E19)+F19)+G19)+H19)+I19)+J19)+K19)+L19)+M19)+N19)+O19</f>
        <v>92700</v>
      </c>
    </row>
    <row r="20" spans="1:16" x14ac:dyDescent="0.2">
      <c r="A20" s="27" t="s">
        <v>272</v>
      </c>
      <c r="B20" s="27" t="s">
        <v>98</v>
      </c>
      <c r="C20" s="27" t="s">
        <v>93</v>
      </c>
      <c r="D20" s="55">
        <v>1000</v>
      </c>
      <c r="E20" s="55">
        <v>800</v>
      </c>
      <c r="F20" s="55">
        <v>1800</v>
      </c>
      <c r="G20" s="55">
        <v>2200</v>
      </c>
      <c r="H20" s="55">
        <v>2400</v>
      </c>
      <c r="I20" s="55">
        <v>2200</v>
      </c>
      <c r="J20" s="55">
        <v>2200</v>
      </c>
      <c r="K20" s="55">
        <v>2200</v>
      </c>
      <c r="L20" s="55">
        <v>1800</v>
      </c>
      <c r="M20" s="55">
        <v>1000</v>
      </c>
      <c r="N20" s="55">
        <v>1000</v>
      </c>
      <c r="O20" s="55">
        <v>1000</v>
      </c>
      <c r="P20" s="55">
        <f>((((((((((D20+E20)+F20)+G20)+H20)+I20)+J20)+K20)+L20)+M20)+N20)+O20</f>
        <v>19600</v>
      </c>
    </row>
    <row r="21" spans="1:16" x14ac:dyDescent="0.2">
      <c r="A21" s="27" t="s">
        <v>275</v>
      </c>
      <c r="B21" s="27" t="s">
        <v>99</v>
      </c>
      <c r="C21" s="27" t="s">
        <v>93</v>
      </c>
      <c r="D21" s="55">
        <v>1350</v>
      </c>
      <c r="E21" s="55">
        <v>1450</v>
      </c>
      <c r="F21" s="55">
        <v>1450</v>
      </c>
      <c r="G21" s="55">
        <v>1600</v>
      </c>
      <c r="H21" s="55">
        <v>1600</v>
      </c>
      <c r="I21" s="55">
        <v>1600</v>
      </c>
      <c r="J21" s="55">
        <v>1600</v>
      </c>
      <c r="K21" s="55">
        <v>1600</v>
      </c>
      <c r="L21" s="55">
        <v>1350</v>
      </c>
      <c r="M21" s="55">
        <v>1350</v>
      </c>
      <c r="N21" s="55">
        <v>1350</v>
      </c>
      <c r="O21" s="55">
        <v>1350</v>
      </c>
      <c r="P21" s="55">
        <f>((((((((((D21+E21)+F21)+G21)+H21)+I21)+J21)+K21)+L21)+M21)+N21)+O21</f>
        <v>17650</v>
      </c>
    </row>
    <row r="22" spans="1:16" x14ac:dyDescent="0.2">
      <c r="A22" s="27" t="s">
        <v>280</v>
      </c>
      <c r="B22" s="27" t="s">
        <v>100</v>
      </c>
      <c r="C22" s="27" t="s">
        <v>93</v>
      </c>
      <c r="D22" s="55">
        <v>65</v>
      </c>
      <c r="E22" s="55">
        <v>175</v>
      </c>
      <c r="F22" s="55">
        <v>65</v>
      </c>
      <c r="G22" s="55">
        <v>65</v>
      </c>
      <c r="H22" s="55">
        <v>65</v>
      </c>
      <c r="I22" s="55">
        <v>65</v>
      </c>
      <c r="J22" s="55">
        <v>65</v>
      </c>
      <c r="K22" s="55">
        <v>65</v>
      </c>
      <c r="L22" s="55">
        <v>65</v>
      </c>
      <c r="M22" s="55">
        <v>65</v>
      </c>
      <c r="N22" s="55">
        <v>65</v>
      </c>
      <c r="O22" s="55">
        <v>65</v>
      </c>
      <c r="P22" s="55">
        <f>((((((((((D22+E22)+F22)+G22)+H22)+I22)+J22)+K22)+L22)+M22)+N22)+O22</f>
        <v>890</v>
      </c>
    </row>
    <row r="23" spans="1:16" x14ac:dyDescent="0.2">
      <c r="A23" s="27" t="s">
        <v>281</v>
      </c>
      <c r="B23" s="27" t="s">
        <v>101</v>
      </c>
      <c r="C23" s="27" t="s">
        <v>93</v>
      </c>
      <c r="D23" s="55">
        <v>150</v>
      </c>
      <c r="E23" s="55">
        <v>2000</v>
      </c>
      <c r="F23" s="55">
        <v>1000</v>
      </c>
      <c r="G23" s="55">
        <v>1200</v>
      </c>
      <c r="H23" s="55">
        <v>1200</v>
      </c>
      <c r="I23" s="55">
        <v>1200</v>
      </c>
      <c r="J23" s="55">
        <v>1000</v>
      </c>
      <c r="K23" s="55">
        <v>750</v>
      </c>
      <c r="L23" s="55">
        <v>275</v>
      </c>
      <c r="M23" s="55">
        <v>275</v>
      </c>
      <c r="N23" s="55">
        <v>150</v>
      </c>
      <c r="O23" s="55">
        <v>150</v>
      </c>
      <c r="P23" s="55">
        <f>((((((((((D23+E23)+F23)+G23)+H23)+I23)+J23)+K23)+L23)+M23)+N23)+O23</f>
        <v>9350</v>
      </c>
    </row>
    <row r="24" spans="1:16" x14ac:dyDescent="0.2">
      <c r="A24" s="27" t="s">
        <v>282</v>
      </c>
      <c r="B24" s="27" t="s">
        <v>102</v>
      </c>
      <c r="C24" s="27" t="s">
        <v>93</v>
      </c>
      <c r="D24" s="55">
        <v>375</v>
      </c>
      <c r="E24" s="55">
        <v>3200</v>
      </c>
      <c r="F24" s="55">
        <v>3200</v>
      </c>
      <c r="G24" s="55">
        <v>3200</v>
      </c>
      <c r="H24" s="55">
        <v>3200</v>
      </c>
      <c r="I24" s="55">
        <v>2300</v>
      </c>
      <c r="J24" s="55">
        <v>2300</v>
      </c>
      <c r="K24" s="55">
        <v>1050</v>
      </c>
      <c r="L24" s="55">
        <v>920</v>
      </c>
      <c r="M24" s="55">
        <v>850</v>
      </c>
      <c r="N24" s="55">
        <v>375</v>
      </c>
      <c r="O24" s="55">
        <v>280</v>
      </c>
      <c r="P24" s="55">
        <f>((((((((((D24+E24)+F24)+G24)+H24)+I24)+J24)+K24)+L24)+M24)+N24)+O24</f>
        <v>21250</v>
      </c>
    </row>
    <row r="25" spans="1:16" x14ac:dyDescent="0.2">
      <c r="A25" s="27" t="s">
        <v>293</v>
      </c>
      <c r="B25" s="27" t="s">
        <v>103</v>
      </c>
      <c r="C25" s="27" t="s">
        <v>93</v>
      </c>
      <c r="D25" s="55">
        <v>0</v>
      </c>
      <c r="E25" s="55">
        <v>1400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5">
        <f>((((((((((D25+E25)+F25)+G25)+H25)+I25)+J25)+K25)+L25)+M25)+N25)+O25</f>
        <v>1400</v>
      </c>
    </row>
    <row r="26" spans="1:16" x14ac:dyDescent="0.2">
      <c r="A26" s="27" t="s">
        <v>301</v>
      </c>
      <c r="B26" s="27" t="s">
        <v>105</v>
      </c>
      <c r="C26" s="27" t="s">
        <v>93</v>
      </c>
      <c r="D26" s="55">
        <v>475</v>
      </c>
      <c r="E26" s="55">
        <v>3500</v>
      </c>
      <c r="F26" s="55">
        <v>4300</v>
      </c>
      <c r="G26" s="55">
        <v>4300</v>
      </c>
      <c r="H26" s="55">
        <v>4300</v>
      </c>
      <c r="I26" s="55">
        <v>4300</v>
      </c>
      <c r="J26" s="55">
        <v>4300</v>
      </c>
      <c r="K26" s="55">
        <v>4000</v>
      </c>
      <c r="L26" s="55">
        <v>2700</v>
      </c>
      <c r="M26" s="55">
        <v>800</v>
      </c>
      <c r="N26" s="55">
        <v>800</v>
      </c>
      <c r="O26" s="55">
        <v>800</v>
      </c>
      <c r="P26" s="55">
        <f>((((((((((D26+E26)+F26)+G26)+H26)+I26)+J26)+K26)+L26)+M26)+N26)+O26</f>
        <v>34575</v>
      </c>
    </row>
    <row r="27" spans="1:16" x14ac:dyDescent="0.2">
      <c r="A27" s="27" t="s">
        <v>334</v>
      </c>
      <c r="B27" s="27" t="s">
        <v>115</v>
      </c>
      <c r="C27" s="27" t="s">
        <v>109</v>
      </c>
      <c r="D27" s="55">
        <v>2800</v>
      </c>
      <c r="E27" s="55">
        <v>2800</v>
      </c>
      <c r="F27" s="55">
        <v>2800</v>
      </c>
      <c r="G27" s="55">
        <v>2800</v>
      </c>
      <c r="H27" s="55">
        <v>2800</v>
      </c>
      <c r="I27" s="55">
        <v>2800</v>
      </c>
      <c r="J27" s="55">
        <v>2800</v>
      </c>
      <c r="K27" s="55">
        <v>2800</v>
      </c>
      <c r="L27" s="55">
        <v>2800</v>
      </c>
      <c r="M27" s="55">
        <v>2800</v>
      </c>
      <c r="N27" s="55">
        <v>2800</v>
      </c>
      <c r="O27" s="55">
        <v>2800</v>
      </c>
      <c r="P27" s="55">
        <f>((((((((((D27+E27)+F27)+G27)+H27)+I27)+J27)+K27)+L27)+M27)+N27)+O27</f>
        <v>33600</v>
      </c>
    </row>
    <row r="28" spans="1:16" x14ac:dyDescent="0.2">
      <c r="A28" s="27" t="s">
        <v>351</v>
      </c>
      <c r="B28" s="27" t="s">
        <v>116</v>
      </c>
      <c r="C28" s="27" t="s">
        <v>109</v>
      </c>
      <c r="D28" s="55">
        <v>0</v>
      </c>
      <c r="E28" s="55">
        <v>400</v>
      </c>
      <c r="F28" s="55">
        <v>0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0</v>
      </c>
      <c r="N28" s="55">
        <v>0</v>
      </c>
      <c r="O28" s="55">
        <v>0</v>
      </c>
      <c r="P28" s="55">
        <f>((((((((((D28+E28)+F28)+G28)+H28)+I28)+J28)+K28)+L28)+M28)+N28)+O28</f>
        <v>400</v>
      </c>
    </row>
    <row r="29" spans="1:16" x14ac:dyDescent="0.2">
      <c r="A29" s="27" t="s">
        <v>355</v>
      </c>
      <c r="B29" s="27" t="s">
        <v>118</v>
      </c>
      <c r="C29" s="27" t="s">
        <v>109</v>
      </c>
      <c r="D29" s="55">
        <v>50</v>
      </c>
      <c r="E29" s="55">
        <v>50</v>
      </c>
      <c r="F29" s="55">
        <v>50</v>
      </c>
      <c r="G29" s="55">
        <v>50</v>
      </c>
      <c r="H29" s="55">
        <v>50</v>
      </c>
      <c r="I29" s="55">
        <v>50</v>
      </c>
      <c r="J29" s="55">
        <v>50</v>
      </c>
      <c r="K29" s="55">
        <v>50</v>
      </c>
      <c r="L29" s="55">
        <v>50</v>
      </c>
      <c r="M29" s="55">
        <v>50</v>
      </c>
      <c r="N29" s="55">
        <v>50</v>
      </c>
      <c r="O29" s="55">
        <v>50</v>
      </c>
      <c r="P29" s="55">
        <f>((((((((((D29+E29)+F29)+G29)+H29)+I29)+J29)+K29)+L29)+M29)+N29)+O29</f>
        <v>600</v>
      </c>
    </row>
    <row r="30" spans="1:16" x14ac:dyDescent="0.2">
      <c r="A30" s="27" t="s">
        <v>361</v>
      </c>
      <c r="B30" s="27" t="s">
        <v>120</v>
      </c>
      <c r="C30" s="27" t="s">
        <v>109</v>
      </c>
      <c r="D30" s="55">
        <v>5100</v>
      </c>
      <c r="E30" s="55">
        <v>5100</v>
      </c>
      <c r="F30" s="55">
        <v>5100</v>
      </c>
      <c r="G30" s="55">
        <v>5100</v>
      </c>
      <c r="H30" s="55">
        <v>5100</v>
      </c>
      <c r="I30" s="55">
        <v>5100</v>
      </c>
      <c r="J30" s="55">
        <v>5100</v>
      </c>
      <c r="K30" s="55">
        <v>5100</v>
      </c>
      <c r="L30" s="55">
        <v>5100</v>
      </c>
      <c r="M30" s="55">
        <v>5100</v>
      </c>
      <c r="N30" s="55">
        <v>5100</v>
      </c>
      <c r="O30" s="55">
        <v>5100</v>
      </c>
      <c r="P30" s="55">
        <f>((((((((((D30+E30)+F30)+G30)+H30)+I30)+J30)+K30)+L30)+M30)+N30)+O30</f>
        <v>61200</v>
      </c>
    </row>
    <row r="31" spans="1:16" x14ac:dyDescent="0.2">
      <c r="A31" s="27" t="s">
        <v>370</v>
      </c>
      <c r="B31" s="27" t="s">
        <v>121</v>
      </c>
      <c r="C31" s="27" t="s">
        <v>109</v>
      </c>
      <c r="D31" s="55">
        <v>675</v>
      </c>
      <c r="E31" s="55">
        <v>675</v>
      </c>
      <c r="F31" s="55">
        <v>675</v>
      </c>
      <c r="G31" s="55">
        <v>675</v>
      </c>
      <c r="H31" s="55">
        <v>675</v>
      </c>
      <c r="I31" s="55">
        <v>675</v>
      </c>
      <c r="J31" s="55">
        <v>675</v>
      </c>
      <c r="K31" s="55">
        <v>675</v>
      </c>
      <c r="L31" s="55">
        <v>675</v>
      </c>
      <c r="M31" s="55">
        <v>675</v>
      </c>
      <c r="N31" s="55">
        <v>675</v>
      </c>
      <c r="O31" s="55">
        <v>675</v>
      </c>
      <c r="P31" s="55">
        <f>((((((((((D31+E31)+F31)+G31)+H31)+I31)+J31)+K31)+L31)+M31)+N31)+O31</f>
        <v>8100</v>
      </c>
    </row>
    <row r="32" spans="1:16" x14ac:dyDescent="0.2">
      <c r="A32" s="27" t="s">
        <v>371</v>
      </c>
      <c r="B32" s="27" t="s">
        <v>122</v>
      </c>
      <c r="C32" s="27" t="s">
        <v>109</v>
      </c>
      <c r="D32" s="55">
        <v>2900</v>
      </c>
      <c r="E32" s="55">
        <v>0</v>
      </c>
      <c r="F32" s="55">
        <v>0</v>
      </c>
      <c r="G32" s="55">
        <v>0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0</v>
      </c>
      <c r="P32" s="55">
        <f>((((((((((D32+E32)+F32)+G32)+H32)+I32)+J32)+K32)+L32)+M32)+N32)+O32</f>
        <v>2900</v>
      </c>
    </row>
    <row r="33" spans="1:16" x14ac:dyDescent="0.2">
      <c r="A33" s="27" t="s">
        <v>382</v>
      </c>
      <c r="B33" s="27" t="s">
        <v>125</v>
      </c>
      <c r="C33" s="27" t="s">
        <v>109</v>
      </c>
      <c r="D33" s="55">
        <v>45000</v>
      </c>
      <c r="E33" s="55">
        <v>45000</v>
      </c>
      <c r="F33" s="55">
        <v>45000</v>
      </c>
      <c r="G33" s="55">
        <v>45000</v>
      </c>
      <c r="H33" s="55">
        <v>45000</v>
      </c>
      <c r="I33" s="55">
        <v>45000</v>
      </c>
      <c r="J33" s="55">
        <v>45000</v>
      </c>
      <c r="K33" s="55">
        <v>45000</v>
      </c>
      <c r="L33" s="55">
        <v>45000</v>
      </c>
      <c r="M33" s="55">
        <v>45000</v>
      </c>
      <c r="N33" s="55">
        <v>45000</v>
      </c>
      <c r="O33" s="55">
        <v>45000</v>
      </c>
      <c r="P33" s="55">
        <f>((((((((((D33+E33)+F33)+G33)+H33)+I33)+J33)+K33)+L33)+M33)+N33)+O33</f>
        <v>540000</v>
      </c>
    </row>
    <row r="34" spans="1:16" customFormat="1" ht="15" x14ac:dyDescent="0.25"/>
    <row r="35" spans="1:16" s="29" customFormat="1" x14ac:dyDescent="0.2">
      <c r="A35" s="28" t="s">
        <v>3</v>
      </c>
      <c r="B35" s="28" t="s">
        <v>426</v>
      </c>
      <c r="C35" s="28" t="s">
        <v>3</v>
      </c>
      <c r="D35" s="54">
        <f>SUMIF(C6:C34, "Income", D6:D34)</f>
        <v>105950</v>
      </c>
      <c r="E35" s="54">
        <f>SUMIF(C6:C34, "Income", E6:E34)</f>
        <v>84800</v>
      </c>
      <c r="F35" s="54">
        <f>SUMIF(C6:C34, "Income", F6:F34)</f>
        <v>105800</v>
      </c>
      <c r="G35" s="54">
        <f>SUMIF(C6:C34, "Income", G6:G34)</f>
        <v>116800</v>
      </c>
      <c r="H35" s="54">
        <f>SUMIF(C6:C34, "Income", H6:H34)</f>
        <v>119500</v>
      </c>
      <c r="I35" s="54">
        <f>SUMIF(C6:C34, "Income", I6:I34)</f>
        <v>118100</v>
      </c>
      <c r="J35" s="54">
        <f>SUMIF(C6:C34, "Income", J6:J34)</f>
        <v>117700</v>
      </c>
      <c r="K35" s="54">
        <f>SUMIF(C6:C34, "Income", K6:K34)</f>
        <v>95100</v>
      </c>
      <c r="L35" s="54">
        <f>SUMIF(C6:C34, "Income", L6:L34)</f>
        <v>63250</v>
      </c>
      <c r="M35" s="54">
        <f>SUMIF(C6:C34, "Income", M6:M34)</f>
        <v>50750</v>
      </c>
      <c r="N35" s="54">
        <f>SUMIF(C6:C34, "Income", N6:N34)</f>
        <v>47400</v>
      </c>
      <c r="O35" s="54">
        <f>SUMIF(C6:C34, "Income", O6:O34)</f>
        <v>46730</v>
      </c>
      <c r="P35" s="54">
        <f>SUMIF(C6:C34, "Income", P6:P34)</f>
        <v>1071880</v>
      </c>
    </row>
    <row r="36" spans="1:16" s="29" customFormat="1" x14ac:dyDescent="0.2">
      <c r="A36" s="28" t="s">
        <v>3</v>
      </c>
      <c r="B36" s="28" t="s">
        <v>427</v>
      </c>
      <c r="C36" s="28" t="s">
        <v>3</v>
      </c>
      <c r="D36" s="54">
        <f>-(SUMIF(C6:C35, "Cost of Sales", D6:D35))</f>
        <v>-31915</v>
      </c>
      <c r="E36" s="54">
        <f>-(SUMIF(C6:C35, "Cost of Sales", E6:E35))</f>
        <v>-22725</v>
      </c>
      <c r="F36" s="54">
        <f>-(SUMIF(C6:C35, "Cost of Sales", F6:F35))</f>
        <v>-22615</v>
      </c>
      <c r="G36" s="54">
        <f>-(SUMIF(C6:C35, "Cost of Sales", G6:G35))</f>
        <v>-25365</v>
      </c>
      <c r="H36" s="54">
        <f>-(SUMIF(C6:C35, "Cost of Sales", H6:H35))</f>
        <v>-25365</v>
      </c>
      <c r="I36" s="54">
        <f>-(SUMIF(C6:C35, "Cost of Sales", I6:I35))</f>
        <v>-24265</v>
      </c>
      <c r="J36" s="54">
        <f>-(SUMIF(C6:C35, "Cost of Sales", J6:J35))</f>
        <v>-24065</v>
      </c>
      <c r="K36" s="54">
        <f>-(SUMIF(C6:C35, "Cost of Sales", K6:K35))</f>
        <v>-20465</v>
      </c>
      <c r="L36" s="54">
        <f>-(SUMIF(C6:C35, "Cost of Sales", L6:L35))</f>
        <v>-17210</v>
      </c>
      <c r="M36" s="54">
        <f>-(SUMIF(C6:C35, "Cost of Sales", M6:M35))</f>
        <v>-14440</v>
      </c>
      <c r="N36" s="54">
        <f>-(SUMIF(C6:C35, "Cost of Sales", N6:N35))</f>
        <v>-13840</v>
      </c>
      <c r="O36" s="54">
        <f>-(SUMIF(C6:C35, "Cost of Sales", O6:O35))</f>
        <v>-13745</v>
      </c>
      <c r="P36" s="54">
        <f>-(SUMIF(C6:C35, "Cost of Sales", P6:P35))</f>
        <v>-256015</v>
      </c>
    </row>
    <row r="37" spans="1:16" customFormat="1" ht="15" x14ac:dyDescent="0.25">
      <c r="B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</row>
    <row r="38" spans="1:16" s="29" customFormat="1" x14ac:dyDescent="0.2">
      <c r="A38" s="28" t="s">
        <v>3</v>
      </c>
      <c r="B38" s="28" t="s">
        <v>108</v>
      </c>
      <c r="C38" s="28" t="s">
        <v>3</v>
      </c>
      <c r="D38" s="54">
        <f>D35+D36</f>
        <v>74035</v>
      </c>
      <c r="E38" s="54">
        <f>E35+E36</f>
        <v>62075</v>
      </c>
      <c r="F38" s="54">
        <f>F35+F36</f>
        <v>83185</v>
      </c>
      <c r="G38" s="54">
        <f>G35+G36</f>
        <v>91435</v>
      </c>
      <c r="H38" s="54">
        <f>H35+H36</f>
        <v>94135</v>
      </c>
      <c r="I38" s="54">
        <f>I35+I36</f>
        <v>93835</v>
      </c>
      <c r="J38" s="54">
        <f>J35+J36</f>
        <v>93635</v>
      </c>
      <c r="K38" s="54">
        <f>K35+K36</f>
        <v>74635</v>
      </c>
      <c r="L38" s="54">
        <f>L35+L36</f>
        <v>46040</v>
      </c>
      <c r="M38" s="54">
        <f>M35+M36</f>
        <v>36310</v>
      </c>
      <c r="N38" s="54">
        <f>N35+N36</f>
        <v>33560</v>
      </c>
      <c r="O38" s="54">
        <f>O35+O36</f>
        <v>32985</v>
      </c>
      <c r="P38" s="54">
        <f>P35+P36</f>
        <v>815865</v>
      </c>
    </row>
    <row r="39" spans="1:16" s="29" customFormat="1" x14ac:dyDescent="0.2">
      <c r="A39" s="28" t="s">
        <v>3</v>
      </c>
      <c r="B39" s="28" t="s">
        <v>428</v>
      </c>
      <c r="C39" s="28" t="s">
        <v>3</v>
      </c>
      <c r="D39" s="54">
        <f>-(SUMIF(C6:C38, "Expenses", D6:D38))</f>
        <v>-56525</v>
      </c>
      <c r="E39" s="54">
        <f>-(SUMIF(C6:C38, "Expenses", E6:E38))</f>
        <v>-54025</v>
      </c>
      <c r="F39" s="54">
        <f>-(SUMIF(C6:C38, "Expenses", F6:F38))</f>
        <v>-53625</v>
      </c>
      <c r="G39" s="54">
        <f>-(SUMIF(C6:C38, "Expenses", G6:G38))</f>
        <v>-53625</v>
      </c>
      <c r="H39" s="54">
        <f>-(SUMIF(C6:C38, "Expenses", H6:H38))</f>
        <v>-53625</v>
      </c>
      <c r="I39" s="54">
        <f>-(SUMIF(C6:C38, "Expenses", I6:I38))</f>
        <v>-53625</v>
      </c>
      <c r="J39" s="54">
        <f>-(SUMIF(C6:C38, "Expenses", J6:J38))</f>
        <v>-53625</v>
      </c>
      <c r="K39" s="54">
        <f>-(SUMIF(C6:C38, "Expenses", K6:K38))</f>
        <v>-53625</v>
      </c>
      <c r="L39" s="54">
        <f>-(SUMIF(C6:C38, "Expenses", L6:L38))</f>
        <v>-53625</v>
      </c>
      <c r="M39" s="54">
        <f>-(SUMIF(C6:C38, "Expenses", M6:M38))</f>
        <v>-53625</v>
      </c>
      <c r="N39" s="54">
        <f>-(SUMIF(C6:C38, "Expenses", N6:N38))</f>
        <v>-53625</v>
      </c>
      <c r="O39" s="54">
        <f>-(SUMIF(C6:C38, "Expenses", O6:O38))</f>
        <v>-53625</v>
      </c>
      <c r="P39" s="54">
        <f>-(SUMIF(C6:C38, "Expenses", P6:P38))</f>
        <v>-646800</v>
      </c>
    </row>
    <row r="40" spans="1:16" customFormat="1" ht="15" x14ac:dyDescent="0.25">
      <c r="B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47"/>
    </row>
    <row r="41" spans="1:16" s="29" customFormat="1" ht="12.75" thickBot="1" x14ac:dyDescent="0.25">
      <c r="A41" s="28" t="s">
        <v>3</v>
      </c>
      <c r="B41" s="28" t="s">
        <v>70</v>
      </c>
      <c r="C41" s="28" t="s">
        <v>3</v>
      </c>
      <c r="D41" s="54">
        <f>D38+D39</f>
        <v>17510</v>
      </c>
      <c r="E41" s="54">
        <f>E38+E39</f>
        <v>8050</v>
      </c>
      <c r="F41" s="54">
        <f>F38+F39</f>
        <v>29560</v>
      </c>
      <c r="G41" s="54">
        <f>G38+G39</f>
        <v>37810</v>
      </c>
      <c r="H41" s="54">
        <f>H38+H39</f>
        <v>40510</v>
      </c>
      <c r="I41" s="54">
        <f>I38+I39</f>
        <v>40210</v>
      </c>
      <c r="J41" s="54">
        <f>J38+J39</f>
        <v>40010</v>
      </c>
      <c r="K41" s="54">
        <f>K38+K39</f>
        <v>21010</v>
      </c>
      <c r="L41" s="54">
        <f>L38+L39</f>
        <v>-7585</v>
      </c>
      <c r="M41" s="54">
        <f>M38+M39</f>
        <v>-17315</v>
      </c>
      <c r="N41" s="54">
        <f>N38+N39</f>
        <v>-20065</v>
      </c>
      <c r="O41" s="54">
        <f>O38+O39</f>
        <v>-20640</v>
      </c>
      <c r="P41" s="54">
        <f>P38+P39</f>
        <v>169065</v>
      </c>
    </row>
    <row r="42" spans="1:16" customFormat="1" ht="16.5" thickTop="1" thickBot="1" x14ac:dyDescent="0.3">
      <c r="A42" s="49"/>
      <c r="B42" s="50"/>
      <c r="C42" s="49"/>
      <c r="D42" s="50"/>
      <c r="E42" s="50"/>
      <c r="F42" s="50"/>
      <c r="G42" s="50"/>
      <c r="H42" s="50"/>
      <c r="I42" s="50"/>
      <c r="J42" s="50"/>
      <c r="K42" s="50"/>
      <c r="L42" s="50"/>
      <c r="M42" s="50"/>
      <c r="N42" s="50"/>
      <c r="O42" s="50"/>
      <c r="P42" s="50"/>
    </row>
  </sheetData>
  <mergeCells count="3">
    <mergeCell ref="A1:H1"/>
    <mergeCell ref="A2:H2"/>
    <mergeCell ref="A3:H3"/>
  </mergeCells>
  <pageMargins left="0.7" right="0.7" top="0.75" bottom="0.65277777777777779" header="0.3" footer="0.3"/>
  <pageSetup orientation="landscape" verticalDpi="0" r:id="rId1"/>
  <headerFooter>
    <oddFooter>&amp;L&amp;08&amp;"MS San Serif"&amp;D at &amp;T&amp;R&amp;08&amp;"MS San Serif"Page: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5"/>
  <sheetViews>
    <sheetView workbookViewId="0">
      <pane ySplit="5" topLeftCell="A6" activePane="bottomLeft" state="frozenSplit"/>
      <selection pane="bottomLeft"/>
    </sheetView>
  </sheetViews>
  <sheetFormatPr defaultRowHeight="12" x14ac:dyDescent="0.2"/>
  <cols>
    <col min="1" max="2" width="22.7109375" style="27" customWidth="1"/>
    <col min="3" max="3" width="15.7109375" style="27" customWidth="1"/>
    <col min="4" max="4" width="7.7109375" style="37" customWidth="1"/>
    <col min="5" max="5" width="9.7109375" style="37" customWidth="1"/>
    <col min="6" max="6" width="13.7109375" style="42" customWidth="1"/>
    <col min="7" max="7" width="11.7109375" style="42" customWidth="1"/>
    <col min="8" max="8" width="5.7109375" style="58" customWidth="1"/>
    <col min="9" max="16384" width="9.140625" style="22"/>
  </cols>
  <sheetData>
    <row r="1" spans="1:9" s="23" customFormat="1" ht="15.75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</row>
    <row r="2" spans="1:9" s="24" customFormat="1" ht="15" x14ac:dyDescent="0.25">
      <c r="A2" s="34" t="s">
        <v>429</v>
      </c>
      <c r="B2" s="34"/>
      <c r="C2" s="34"/>
      <c r="D2" s="34"/>
      <c r="E2" s="34"/>
      <c r="F2" s="34"/>
      <c r="G2" s="34"/>
      <c r="H2" s="34"/>
      <c r="I2" s="34"/>
    </row>
    <row r="3" spans="1:9" s="24" customFormat="1" ht="15" x14ac:dyDescent="0.25">
      <c r="A3" s="34" t="s">
        <v>154</v>
      </c>
      <c r="B3" s="34"/>
      <c r="C3" s="34"/>
      <c r="D3" s="34"/>
      <c r="E3" s="34"/>
      <c r="F3" s="34"/>
      <c r="G3" s="34"/>
      <c r="H3" s="34"/>
      <c r="I3" s="34"/>
    </row>
    <row r="4" spans="1:9" s="25" customFormat="1" ht="11.25" x14ac:dyDescent="0.2">
      <c r="A4" s="26" t="s">
        <v>430</v>
      </c>
      <c r="B4" s="26"/>
      <c r="C4" s="26"/>
      <c r="D4" s="35"/>
      <c r="E4" s="35"/>
      <c r="F4" s="40"/>
      <c r="G4" s="40"/>
      <c r="H4" s="56"/>
    </row>
    <row r="5" spans="1:9" s="31" customFormat="1" x14ac:dyDescent="0.2">
      <c r="A5" s="30" t="s">
        <v>431</v>
      </c>
      <c r="B5" s="30" t="s">
        <v>432</v>
      </c>
      <c r="C5" s="30" t="s">
        <v>433</v>
      </c>
      <c r="D5" s="30" t="s">
        <v>390</v>
      </c>
      <c r="E5" s="30" t="s">
        <v>434</v>
      </c>
      <c r="F5" s="43" t="s">
        <v>435</v>
      </c>
      <c r="G5" s="43" t="s">
        <v>436</v>
      </c>
      <c r="H5" s="43" t="s">
        <v>437</v>
      </c>
    </row>
    <row r="6" spans="1:9" x14ac:dyDescent="0.2">
      <c r="A6" s="27" t="s">
        <v>438</v>
      </c>
      <c r="B6" s="27" t="s">
        <v>439</v>
      </c>
      <c r="C6" s="27" t="s">
        <v>440</v>
      </c>
      <c r="D6" s="37">
        <v>41334</v>
      </c>
      <c r="E6" s="37">
        <v>41364</v>
      </c>
      <c r="F6" s="42">
        <v>75</v>
      </c>
      <c r="H6" s="58">
        <v>275</v>
      </c>
    </row>
    <row r="7" spans="1:9" customFormat="1" ht="15" x14ac:dyDescent="0.25">
      <c r="F7" s="47"/>
      <c r="G7" s="47"/>
    </row>
    <row r="8" spans="1:9" s="29" customFormat="1" x14ac:dyDescent="0.2">
      <c r="A8" s="28" t="s">
        <v>438</v>
      </c>
      <c r="B8" s="28" t="s">
        <v>439</v>
      </c>
      <c r="C8" s="28" t="s">
        <v>3</v>
      </c>
      <c r="D8" s="36"/>
      <c r="E8" s="36"/>
      <c r="F8" s="41">
        <f>SUBTOTAL(9, F6:F7)</f>
        <v>75</v>
      </c>
      <c r="G8" s="41">
        <f>SUBTOTAL(9, G6:G7)</f>
        <v>0</v>
      </c>
      <c r="H8" s="57"/>
    </row>
    <row r="9" spans="1:9" customFormat="1" ht="15" x14ac:dyDescent="0.25">
      <c r="F9" s="47"/>
      <c r="G9" s="47"/>
    </row>
    <row r="10" spans="1:9" x14ac:dyDescent="0.2">
      <c r="A10" s="27" t="s">
        <v>441</v>
      </c>
      <c r="B10" s="27" t="s">
        <v>442</v>
      </c>
      <c r="C10" s="27" t="s">
        <v>443</v>
      </c>
      <c r="D10" s="37">
        <v>41279</v>
      </c>
      <c r="E10" s="37">
        <v>41309</v>
      </c>
      <c r="F10" s="42">
        <v>1686.25</v>
      </c>
      <c r="H10" s="58">
        <v>330</v>
      </c>
    </row>
    <row r="11" spans="1:9" x14ac:dyDescent="0.2">
      <c r="A11" s="27" t="s">
        <v>441</v>
      </c>
      <c r="B11" s="27" t="s">
        <v>442</v>
      </c>
      <c r="C11" s="27" t="s">
        <v>444</v>
      </c>
      <c r="D11" s="37">
        <v>41290</v>
      </c>
      <c r="E11" s="37">
        <v>41320</v>
      </c>
      <c r="F11" s="42">
        <v>1750</v>
      </c>
      <c r="H11" s="58">
        <v>319</v>
      </c>
    </row>
    <row r="12" spans="1:9" x14ac:dyDescent="0.2">
      <c r="A12" s="27" t="s">
        <v>441</v>
      </c>
      <c r="B12" s="27" t="s">
        <v>442</v>
      </c>
      <c r="C12" s="27" t="s">
        <v>445</v>
      </c>
      <c r="D12" s="37">
        <v>41306</v>
      </c>
      <c r="E12" s="37">
        <v>41336</v>
      </c>
      <c r="F12" s="42">
        <v>5962.5</v>
      </c>
      <c r="H12" s="58">
        <v>303</v>
      </c>
    </row>
    <row r="13" spans="1:9" x14ac:dyDescent="0.2">
      <c r="A13" s="27" t="s">
        <v>441</v>
      </c>
      <c r="B13" s="27" t="s">
        <v>442</v>
      </c>
      <c r="C13" s="27" t="s">
        <v>446</v>
      </c>
      <c r="D13" s="37">
        <v>41341</v>
      </c>
      <c r="E13" s="37">
        <v>41371</v>
      </c>
      <c r="F13" s="42">
        <v>5179.2</v>
      </c>
      <c r="H13" s="58">
        <v>268</v>
      </c>
    </row>
    <row r="14" spans="1:9" customFormat="1" ht="15" x14ac:dyDescent="0.25">
      <c r="F14" s="47"/>
      <c r="G14" s="47"/>
    </row>
    <row r="15" spans="1:9" s="29" customFormat="1" x14ac:dyDescent="0.2">
      <c r="A15" s="28" t="s">
        <v>441</v>
      </c>
      <c r="B15" s="28" t="s">
        <v>442</v>
      </c>
      <c r="C15" s="28" t="s">
        <v>3</v>
      </c>
      <c r="D15" s="36"/>
      <c r="E15" s="36"/>
      <c r="F15" s="41">
        <f>SUBTOTAL(9, F10:F14)</f>
        <v>14577.95</v>
      </c>
      <c r="G15" s="41">
        <f>SUBTOTAL(9, G10:G14)</f>
        <v>0</v>
      </c>
      <c r="H15" s="57"/>
    </row>
    <row r="16" spans="1:9" customFormat="1" ht="15" x14ac:dyDescent="0.25">
      <c r="F16" s="47"/>
      <c r="G16" s="47"/>
    </row>
    <row r="17" spans="1:8" x14ac:dyDescent="0.2">
      <c r="A17" s="27" t="s">
        <v>447</v>
      </c>
      <c r="B17" s="27" t="s">
        <v>448</v>
      </c>
      <c r="C17" s="27" t="s">
        <v>449</v>
      </c>
      <c r="D17" s="37">
        <v>41353</v>
      </c>
      <c r="E17" s="37">
        <v>41383</v>
      </c>
      <c r="F17" s="42">
        <v>85</v>
      </c>
      <c r="H17" s="58">
        <v>256</v>
      </c>
    </row>
    <row r="18" spans="1:8" x14ac:dyDescent="0.2">
      <c r="A18" s="27" t="s">
        <v>447</v>
      </c>
      <c r="B18" s="27" t="s">
        <v>448</v>
      </c>
      <c r="C18" s="27" t="s">
        <v>450</v>
      </c>
      <c r="D18" s="37">
        <v>41359</v>
      </c>
      <c r="E18" s="37">
        <v>41389</v>
      </c>
      <c r="F18" s="42">
        <v>85</v>
      </c>
      <c r="H18" s="58">
        <v>250</v>
      </c>
    </row>
    <row r="19" spans="1:8" customFormat="1" ht="15" x14ac:dyDescent="0.25">
      <c r="F19" s="47"/>
      <c r="G19" s="47"/>
    </row>
    <row r="20" spans="1:8" s="29" customFormat="1" x14ac:dyDescent="0.2">
      <c r="A20" s="28" t="s">
        <v>447</v>
      </c>
      <c r="B20" s="28" t="s">
        <v>448</v>
      </c>
      <c r="C20" s="28" t="s">
        <v>3</v>
      </c>
      <c r="D20" s="36"/>
      <c r="E20" s="36"/>
      <c r="F20" s="41">
        <f>SUBTOTAL(9, F17:F19)</f>
        <v>170</v>
      </c>
      <c r="G20" s="41">
        <f>SUBTOTAL(9, G17:G19)</f>
        <v>0</v>
      </c>
      <c r="H20" s="57"/>
    </row>
    <row r="21" spans="1:8" customFormat="1" ht="15" x14ac:dyDescent="0.25">
      <c r="F21" s="47"/>
      <c r="G21" s="47"/>
    </row>
    <row r="22" spans="1:8" x14ac:dyDescent="0.2">
      <c r="A22" s="27" t="s">
        <v>451</v>
      </c>
      <c r="B22" s="27" t="s">
        <v>452</v>
      </c>
      <c r="C22" s="27" t="s">
        <v>453</v>
      </c>
      <c r="D22" s="37">
        <v>41277</v>
      </c>
      <c r="E22" s="37">
        <v>41307</v>
      </c>
      <c r="F22" s="42">
        <v>3498.75</v>
      </c>
      <c r="H22" s="58">
        <v>332</v>
      </c>
    </row>
    <row r="23" spans="1:8" x14ac:dyDescent="0.2">
      <c r="A23" s="27" t="s">
        <v>451</v>
      </c>
      <c r="B23" s="27" t="s">
        <v>452</v>
      </c>
      <c r="C23" s="27" t="s">
        <v>454</v>
      </c>
      <c r="D23" s="37">
        <v>41298</v>
      </c>
      <c r="E23" s="37">
        <v>41328</v>
      </c>
      <c r="F23" s="42">
        <v>15270.1</v>
      </c>
      <c r="H23" s="58">
        <v>311</v>
      </c>
    </row>
    <row r="24" spans="1:8" x14ac:dyDescent="0.2">
      <c r="A24" s="27" t="s">
        <v>451</v>
      </c>
      <c r="B24" s="27" t="s">
        <v>452</v>
      </c>
      <c r="C24" s="27" t="s">
        <v>455</v>
      </c>
      <c r="D24" s="37">
        <v>41313</v>
      </c>
      <c r="E24" s="37">
        <v>41343</v>
      </c>
      <c r="F24" s="42">
        <v>2445.25</v>
      </c>
      <c r="H24" s="58">
        <v>296</v>
      </c>
    </row>
    <row r="25" spans="1:8" x14ac:dyDescent="0.2">
      <c r="A25" s="27" t="s">
        <v>451</v>
      </c>
      <c r="B25" s="27" t="s">
        <v>452</v>
      </c>
      <c r="C25" s="27" t="s">
        <v>456</v>
      </c>
      <c r="D25" s="37">
        <v>41337</v>
      </c>
      <c r="E25" s="37">
        <v>41367</v>
      </c>
      <c r="F25" s="42">
        <v>90</v>
      </c>
      <c r="H25" s="58">
        <v>272</v>
      </c>
    </row>
    <row r="26" spans="1:8" customFormat="1" ht="15" x14ac:dyDescent="0.25">
      <c r="F26" s="47"/>
      <c r="G26" s="47"/>
    </row>
    <row r="27" spans="1:8" s="29" customFormat="1" x14ac:dyDescent="0.2">
      <c r="A27" s="28" t="s">
        <v>451</v>
      </c>
      <c r="B27" s="28" t="s">
        <v>452</v>
      </c>
      <c r="C27" s="28" t="s">
        <v>3</v>
      </c>
      <c r="D27" s="36"/>
      <c r="E27" s="36"/>
      <c r="F27" s="41">
        <f>SUBTOTAL(9, F22:F26)</f>
        <v>21304.1</v>
      </c>
      <c r="G27" s="41">
        <f>SUBTOTAL(9, G22:G26)</f>
        <v>0</v>
      </c>
      <c r="H27" s="57"/>
    </row>
    <row r="28" spans="1:8" customFormat="1" ht="15" x14ac:dyDescent="0.25">
      <c r="F28" s="47"/>
      <c r="G28" s="47"/>
    </row>
    <row r="29" spans="1:8" x14ac:dyDescent="0.2">
      <c r="A29" s="27" t="s">
        <v>457</v>
      </c>
      <c r="B29" s="27" t="s">
        <v>458</v>
      </c>
      <c r="C29" s="27" t="s">
        <v>459</v>
      </c>
      <c r="D29" s="37">
        <v>41339</v>
      </c>
      <c r="E29" s="37">
        <v>41369</v>
      </c>
      <c r="F29" s="42">
        <v>55.65</v>
      </c>
      <c r="H29" s="58">
        <v>270</v>
      </c>
    </row>
    <row r="30" spans="1:8" x14ac:dyDescent="0.2">
      <c r="A30" s="27" t="s">
        <v>457</v>
      </c>
      <c r="B30" s="27" t="s">
        <v>458</v>
      </c>
      <c r="C30" s="27" t="s">
        <v>460</v>
      </c>
      <c r="D30" s="37">
        <v>41348</v>
      </c>
      <c r="E30" s="37">
        <v>41378</v>
      </c>
      <c r="F30" s="42">
        <v>300</v>
      </c>
      <c r="H30" s="58">
        <v>261</v>
      </c>
    </row>
    <row r="31" spans="1:8" customFormat="1" ht="15" x14ac:dyDescent="0.25">
      <c r="F31" s="47"/>
      <c r="G31" s="47"/>
    </row>
    <row r="32" spans="1:8" s="29" customFormat="1" x14ac:dyDescent="0.2">
      <c r="A32" s="28" t="s">
        <v>457</v>
      </c>
      <c r="B32" s="28" t="s">
        <v>458</v>
      </c>
      <c r="C32" s="28" t="s">
        <v>3</v>
      </c>
      <c r="D32" s="36"/>
      <c r="E32" s="36"/>
      <c r="F32" s="41">
        <f>SUBTOTAL(9, F29:F31)</f>
        <v>355.65</v>
      </c>
      <c r="G32" s="41">
        <f>SUBTOTAL(9, G29:G31)</f>
        <v>0</v>
      </c>
      <c r="H32" s="57"/>
    </row>
    <row r="33" spans="1:8" customFormat="1" ht="15" x14ac:dyDescent="0.25">
      <c r="F33" s="47"/>
      <c r="G33" s="47"/>
    </row>
    <row r="34" spans="1:8" x14ac:dyDescent="0.2">
      <c r="A34" s="27" t="s">
        <v>461</v>
      </c>
      <c r="B34" s="27" t="s">
        <v>462</v>
      </c>
      <c r="C34" s="27" t="s">
        <v>463</v>
      </c>
      <c r="D34" s="37">
        <v>41335</v>
      </c>
      <c r="E34" s="37">
        <v>41365</v>
      </c>
      <c r="F34" s="42">
        <v>23.85</v>
      </c>
      <c r="H34" s="58">
        <v>274</v>
      </c>
    </row>
    <row r="35" spans="1:8" x14ac:dyDescent="0.2">
      <c r="A35" s="27" t="s">
        <v>461</v>
      </c>
      <c r="B35" s="27" t="s">
        <v>462</v>
      </c>
      <c r="C35" s="27" t="s">
        <v>464</v>
      </c>
      <c r="D35" s="37">
        <v>41345</v>
      </c>
      <c r="E35" s="37">
        <v>41375</v>
      </c>
      <c r="F35" s="42">
        <v>297.60000000000002</v>
      </c>
      <c r="H35" s="58">
        <v>264</v>
      </c>
    </row>
    <row r="36" spans="1:8" customFormat="1" ht="15" x14ac:dyDescent="0.25">
      <c r="F36" s="47"/>
      <c r="G36" s="47"/>
    </row>
    <row r="37" spans="1:8" s="29" customFormat="1" x14ac:dyDescent="0.2">
      <c r="A37" s="28" t="s">
        <v>461</v>
      </c>
      <c r="B37" s="28" t="s">
        <v>462</v>
      </c>
      <c r="C37" s="28" t="s">
        <v>3</v>
      </c>
      <c r="D37" s="36"/>
      <c r="E37" s="36"/>
      <c r="F37" s="41">
        <f>SUBTOTAL(9, F34:F36)</f>
        <v>321.45000000000005</v>
      </c>
      <c r="G37" s="41">
        <f>SUBTOTAL(9, G34:G36)</f>
        <v>0</v>
      </c>
      <c r="H37" s="57"/>
    </row>
    <row r="38" spans="1:8" customFormat="1" ht="15" x14ac:dyDescent="0.25">
      <c r="F38" s="47"/>
      <c r="G38" s="47"/>
    </row>
    <row r="39" spans="1:8" x14ac:dyDescent="0.2">
      <c r="A39" s="27" t="s">
        <v>465</v>
      </c>
      <c r="B39" s="27" t="s">
        <v>466</v>
      </c>
      <c r="C39" s="27" t="s">
        <v>467</v>
      </c>
      <c r="D39" s="37">
        <v>41340</v>
      </c>
      <c r="E39" s="37">
        <v>41370</v>
      </c>
      <c r="F39" s="42">
        <v>75</v>
      </c>
      <c r="H39" s="58">
        <v>269</v>
      </c>
    </row>
    <row r="40" spans="1:8" customFormat="1" ht="15" x14ac:dyDescent="0.25">
      <c r="F40" s="47"/>
      <c r="G40" s="47"/>
    </row>
    <row r="41" spans="1:8" s="29" customFormat="1" x14ac:dyDescent="0.2">
      <c r="A41" s="28" t="s">
        <v>465</v>
      </c>
      <c r="B41" s="28" t="s">
        <v>466</v>
      </c>
      <c r="C41" s="28" t="s">
        <v>3</v>
      </c>
      <c r="D41" s="36"/>
      <c r="E41" s="36"/>
      <c r="F41" s="41">
        <f>SUBTOTAL(9, F39:F40)</f>
        <v>75</v>
      </c>
      <c r="G41" s="41">
        <f>SUBTOTAL(9, G39:G40)</f>
        <v>0</v>
      </c>
      <c r="H41" s="57"/>
    </row>
    <row r="42" spans="1:8" customFormat="1" ht="15" x14ac:dyDescent="0.25">
      <c r="F42" s="47"/>
      <c r="G42" s="47"/>
    </row>
    <row r="43" spans="1:8" x14ac:dyDescent="0.2">
      <c r="A43" s="27" t="s">
        <v>468</v>
      </c>
      <c r="B43" s="27" t="s">
        <v>469</v>
      </c>
      <c r="C43" s="27" t="s">
        <v>470</v>
      </c>
      <c r="D43" s="37">
        <v>41245</v>
      </c>
      <c r="E43" s="37">
        <v>41275</v>
      </c>
      <c r="F43" s="42">
        <v>1412.5</v>
      </c>
      <c r="H43" s="58">
        <v>364</v>
      </c>
    </row>
    <row r="44" spans="1:8" x14ac:dyDescent="0.2">
      <c r="A44" s="27" t="s">
        <v>468</v>
      </c>
      <c r="B44" s="27" t="s">
        <v>469</v>
      </c>
      <c r="C44" s="27" t="s">
        <v>471</v>
      </c>
      <c r="D44" s="37">
        <v>41322</v>
      </c>
      <c r="E44" s="37">
        <v>41352</v>
      </c>
      <c r="F44" s="42">
        <v>1250.5</v>
      </c>
      <c r="H44" s="58">
        <v>287</v>
      </c>
    </row>
    <row r="45" spans="1:8" x14ac:dyDescent="0.2">
      <c r="A45" s="27" t="s">
        <v>468</v>
      </c>
      <c r="B45" s="27" t="s">
        <v>469</v>
      </c>
      <c r="C45" s="27" t="s">
        <v>472</v>
      </c>
      <c r="D45" s="37">
        <v>41338</v>
      </c>
      <c r="E45" s="37">
        <v>41368</v>
      </c>
      <c r="F45" s="42">
        <v>13.5</v>
      </c>
      <c r="H45" s="58">
        <v>271</v>
      </c>
    </row>
    <row r="46" spans="1:8" x14ac:dyDescent="0.2">
      <c r="A46" s="27" t="s">
        <v>468</v>
      </c>
      <c r="B46" s="27" t="s">
        <v>469</v>
      </c>
      <c r="C46" s="27" t="s">
        <v>473</v>
      </c>
      <c r="D46" s="37">
        <v>41340</v>
      </c>
      <c r="E46" s="37">
        <v>41370</v>
      </c>
      <c r="F46" s="42">
        <v>754.95</v>
      </c>
      <c r="H46" s="58">
        <v>269</v>
      </c>
    </row>
    <row r="47" spans="1:8" x14ac:dyDescent="0.2">
      <c r="A47" s="27" t="s">
        <v>468</v>
      </c>
      <c r="B47" s="27" t="s">
        <v>469</v>
      </c>
      <c r="C47" s="27" t="s">
        <v>474</v>
      </c>
      <c r="D47" s="37">
        <v>41343</v>
      </c>
      <c r="E47" s="37">
        <v>41373</v>
      </c>
      <c r="F47" s="42">
        <v>64.8</v>
      </c>
      <c r="H47" s="58">
        <v>266</v>
      </c>
    </row>
    <row r="48" spans="1:8" x14ac:dyDescent="0.2">
      <c r="A48" s="27" t="s">
        <v>468</v>
      </c>
      <c r="B48" s="27" t="s">
        <v>469</v>
      </c>
      <c r="C48" s="27" t="s">
        <v>475</v>
      </c>
      <c r="D48" s="37">
        <v>41346</v>
      </c>
      <c r="E48" s="37">
        <v>41376</v>
      </c>
      <c r="F48" s="42">
        <v>1192.5</v>
      </c>
      <c r="H48" s="58">
        <v>263</v>
      </c>
    </row>
    <row r="49" spans="1:8" x14ac:dyDescent="0.2">
      <c r="A49" s="27" t="s">
        <v>468</v>
      </c>
      <c r="B49" s="27" t="s">
        <v>469</v>
      </c>
      <c r="C49" s="27" t="s">
        <v>476</v>
      </c>
      <c r="D49" s="37">
        <v>41348</v>
      </c>
      <c r="E49" s="37">
        <v>41378</v>
      </c>
      <c r="F49" s="42">
        <v>592.5</v>
      </c>
      <c r="H49" s="58">
        <v>261</v>
      </c>
    </row>
    <row r="50" spans="1:8" x14ac:dyDescent="0.2">
      <c r="A50" s="27" t="s">
        <v>468</v>
      </c>
      <c r="B50" s="27" t="s">
        <v>469</v>
      </c>
      <c r="C50" s="27" t="s">
        <v>477</v>
      </c>
      <c r="D50" s="37">
        <v>41350</v>
      </c>
      <c r="E50" s="37">
        <v>41380</v>
      </c>
      <c r="F50" s="42">
        <v>42</v>
      </c>
      <c r="H50" s="58">
        <v>259</v>
      </c>
    </row>
    <row r="51" spans="1:8" x14ac:dyDescent="0.2">
      <c r="A51" s="27" t="s">
        <v>468</v>
      </c>
      <c r="B51" s="27" t="s">
        <v>469</v>
      </c>
      <c r="C51" s="27" t="s">
        <v>478</v>
      </c>
      <c r="D51" s="37">
        <v>41352</v>
      </c>
      <c r="E51" s="37">
        <v>41382</v>
      </c>
      <c r="F51" s="42">
        <v>14</v>
      </c>
      <c r="H51" s="58">
        <v>257</v>
      </c>
    </row>
    <row r="52" spans="1:8" customFormat="1" ht="15" x14ac:dyDescent="0.25">
      <c r="F52" s="47"/>
      <c r="G52" s="47"/>
    </row>
    <row r="53" spans="1:8" s="29" customFormat="1" x14ac:dyDescent="0.2">
      <c r="A53" s="28" t="s">
        <v>468</v>
      </c>
      <c r="B53" s="28" t="s">
        <v>469</v>
      </c>
      <c r="C53" s="28" t="s">
        <v>3</v>
      </c>
      <c r="D53" s="36"/>
      <c r="E53" s="36"/>
      <c r="F53" s="41">
        <f>SUBTOTAL(9, F43:F52)</f>
        <v>5337.25</v>
      </c>
      <c r="G53" s="41">
        <f>SUBTOTAL(9, G43:G52)</f>
        <v>0</v>
      </c>
      <c r="H53" s="57"/>
    </row>
    <row r="54" spans="1:8" customFormat="1" ht="15" x14ac:dyDescent="0.25">
      <c r="F54" s="47"/>
      <c r="G54" s="47"/>
    </row>
    <row r="55" spans="1:8" x14ac:dyDescent="0.2">
      <c r="A55" s="27" t="s">
        <v>479</v>
      </c>
      <c r="B55" s="27" t="s">
        <v>480</v>
      </c>
      <c r="C55" s="27" t="s">
        <v>481</v>
      </c>
      <c r="D55" s="37">
        <v>41258</v>
      </c>
      <c r="E55" s="37">
        <v>41288</v>
      </c>
      <c r="F55" s="42">
        <v>650</v>
      </c>
      <c r="H55" s="58">
        <v>351</v>
      </c>
    </row>
    <row r="56" spans="1:8" x14ac:dyDescent="0.2">
      <c r="A56" s="27" t="s">
        <v>479</v>
      </c>
      <c r="B56" s="27" t="s">
        <v>480</v>
      </c>
      <c r="C56" s="27" t="s">
        <v>482</v>
      </c>
      <c r="D56" s="37">
        <v>41348</v>
      </c>
      <c r="E56" s="37">
        <v>41378</v>
      </c>
      <c r="F56" s="42">
        <v>150</v>
      </c>
      <c r="H56" s="58">
        <v>261</v>
      </c>
    </row>
    <row r="57" spans="1:8" customFormat="1" ht="15" x14ac:dyDescent="0.25">
      <c r="F57" s="47"/>
      <c r="G57" s="47"/>
    </row>
    <row r="58" spans="1:8" s="29" customFormat="1" x14ac:dyDescent="0.2">
      <c r="A58" s="28" t="s">
        <v>479</v>
      </c>
      <c r="B58" s="28" t="s">
        <v>480</v>
      </c>
      <c r="C58" s="28" t="s">
        <v>3</v>
      </c>
      <c r="D58" s="36"/>
      <c r="E58" s="36"/>
      <c r="F58" s="41">
        <f>SUBTOTAL(9, F55:F57)</f>
        <v>800</v>
      </c>
      <c r="G58" s="41">
        <f>SUBTOTAL(9, G55:G57)</f>
        <v>0</v>
      </c>
      <c r="H58" s="57"/>
    </row>
    <row r="59" spans="1:8" customFormat="1" ht="15" x14ac:dyDescent="0.25">
      <c r="F59" s="47"/>
      <c r="G59" s="47"/>
    </row>
    <row r="60" spans="1:8" x14ac:dyDescent="0.2">
      <c r="A60" s="27" t="s">
        <v>483</v>
      </c>
      <c r="B60" s="27" t="s">
        <v>484</v>
      </c>
      <c r="C60" s="27" t="s">
        <v>485</v>
      </c>
      <c r="D60" s="37">
        <v>41338</v>
      </c>
      <c r="E60" s="37">
        <v>41368</v>
      </c>
      <c r="F60" s="42">
        <v>26.58</v>
      </c>
      <c r="H60" s="58">
        <v>271</v>
      </c>
    </row>
    <row r="61" spans="1:8" customFormat="1" ht="15" x14ac:dyDescent="0.25">
      <c r="F61" s="47"/>
      <c r="G61" s="47"/>
    </row>
    <row r="62" spans="1:8" s="29" customFormat="1" x14ac:dyDescent="0.2">
      <c r="A62" s="28" t="s">
        <v>483</v>
      </c>
      <c r="B62" s="28" t="s">
        <v>484</v>
      </c>
      <c r="C62" s="28" t="s">
        <v>3</v>
      </c>
      <c r="D62" s="36"/>
      <c r="E62" s="36"/>
      <c r="F62" s="41">
        <f>SUBTOTAL(9, F60:F61)</f>
        <v>26.58</v>
      </c>
      <c r="G62" s="41">
        <f>SUBTOTAL(9, G60:G61)</f>
        <v>0</v>
      </c>
      <c r="H62" s="57"/>
    </row>
    <row r="63" spans="1:8" customFormat="1" ht="15" x14ac:dyDescent="0.25">
      <c r="F63" s="47"/>
      <c r="G63" s="47"/>
    </row>
    <row r="64" spans="1:8" x14ac:dyDescent="0.2">
      <c r="A64" s="27" t="s">
        <v>486</v>
      </c>
      <c r="B64" s="27" t="s">
        <v>487</v>
      </c>
      <c r="C64" s="27" t="s">
        <v>488</v>
      </c>
      <c r="D64" s="37">
        <v>41336</v>
      </c>
      <c r="E64" s="37">
        <v>41366</v>
      </c>
      <c r="F64" s="42">
        <v>76.5</v>
      </c>
      <c r="H64" s="58">
        <v>273</v>
      </c>
    </row>
    <row r="65" spans="1:8" customFormat="1" ht="15" x14ac:dyDescent="0.25">
      <c r="F65" s="47"/>
      <c r="G65" s="47"/>
    </row>
    <row r="66" spans="1:8" s="29" customFormat="1" x14ac:dyDescent="0.2">
      <c r="A66" s="28" t="s">
        <v>486</v>
      </c>
      <c r="B66" s="28" t="s">
        <v>487</v>
      </c>
      <c r="C66" s="28" t="s">
        <v>3</v>
      </c>
      <c r="D66" s="36"/>
      <c r="E66" s="36"/>
      <c r="F66" s="41">
        <f>SUBTOTAL(9, F64:F65)</f>
        <v>76.5</v>
      </c>
      <c r="G66" s="41">
        <f>SUBTOTAL(9, G64:G65)</f>
        <v>0</v>
      </c>
      <c r="H66" s="57"/>
    </row>
    <row r="67" spans="1:8" customFormat="1" ht="15" x14ac:dyDescent="0.25">
      <c r="F67" s="47"/>
      <c r="G67" s="47"/>
    </row>
    <row r="68" spans="1:8" x14ac:dyDescent="0.2">
      <c r="A68" s="27" t="s">
        <v>489</v>
      </c>
      <c r="B68" s="27" t="s">
        <v>490</v>
      </c>
      <c r="C68" s="27" t="s">
        <v>491</v>
      </c>
      <c r="D68" s="37">
        <v>41325</v>
      </c>
      <c r="E68" s="37">
        <v>41355</v>
      </c>
      <c r="F68" s="42">
        <v>55.6</v>
      </c>
      <c r="H68" s="58">
        <v>284</v>
      </c>
    </row>
    <row r="69" spans="1:8" x14ac:dyDescent="0.2">
      <c r="A69" s="27" t="s">
        <v>489</v>
      </c>
      <c r="B69" s="27" t="s">
        <v>490</v>
      </c>
      <c r="C69" s="27" t="s">
        <v>492</v>
      </c>
      <c r="D69" s="37">
        <v>41347</v>
      </c>
      <c r="E69" s="37">
        <v>41377</v>
      </c>
      <c r="F69" s="42">
        <v>750</v>
      </c>
      <c r="H69" s="58">
        <v>262</v>
      </c>
    </row>
    <row r="70" spans="1:8" customFormat="1" ht="15" x14ac:dyDescent="0.25">
      <c r="F70" s="47"/>
      <c r="G70" s="47"/>
    </row>
    <row r="71" spans="1:8" s="29" customFormat="1" x14ac:dyDescent="0.2">
      <c r="A71" s="28" t="s">
        <v>489</v>
      </c>
      <c r="B71" s="28" t="s">
        <v>490</v>
      </c>
      <c r="C71" s="28" t="s">
        <v>3</v>
      </c>
      <c r="D71" s="36"/>
      <c r="E71" s="36"/>
      <c r="F71" s="41">
        <f>SUBTOTAL(9, F68:F70)</f>
        <v>805.6</v>
      </c>
      <c r="G71" s="41">
        <f>SUBTOTAL(9, G68:G70)</f>
        <v>0</v>
      </c>
      <c r="H71" s="57"/>
    </row>
    <row r="72" spans="1:8" customFormat="1" ht="15" x14ac:dyDescent="0.25">
      <c r="F72" s="47"/>
      <c r="G72" s="47"/>
    </row>
    <row r="73" spans="1:8" x14ac:dyDescent="0.2">
      <c r="A73" s="27" t="s">
        <v>493</v>
      </c>
      <c r="B73" s="27" t="s">
        <v>494</v>
      </c>
      <c r="C73" s="27" t="s">
        <v>495</v>
      </c>
      <c r="D73" s="37">
        <v>41337</v>
      </c>
      <c r="E73" s="37">
        <v>41367</v>
      </c>
      <c r="F73" s="42">
        <v>150</v>
      </c>
      <c r="H73" s="58">
        <v>272</v>
      </c>
    </row>
    <row r="74" spans="1:8" x14ac:dyDescent="0.2">
      <c r="A74" s="27" t="s">
        <v>493</v>
      </c>
      <c r="B74" s="27" t="s">
        <v>494</v>
      </c>
      <c r="C74" s="27" t="s">
        <v>496</v>
      </c>
      <c r="D74" s="37">
        <v>41348</v>
      </c>
      <c r="E74" s="37">
        <v>41378</v>
      </c>
      <c r="F74" s="42">
        <v>50</v>
      </c>
      <c r="H74" s="58">
        <v>261</v>
      </c>
    </row>
    <row r="75" spans="1:8" customFormat="1" ht="15" x14ac:dyDescent="0.25">
      <c r="F75" s="47"/>
      <c r="G75" s="47"/>
    </row>
    <row r="76" spans="1:8" s="29" customFormat="1" x14ac:dyDescent="0.2">
      <c r="A76" s="28" t="s">
        <v>493</v>
      </c>
      <c r="B76" s="28" t="s">
        <v>494</v>
      </c>
      <c r="C76" s="28" t="s">
        <v>3</v>
      </c>
      <c r="D76" s="36"/>
      <c r="E76" s="36"/>
      <c r="F76" s="41">
        <f>SUBTOTAL(9, F73:F75)</f>
        <v>200</v>
      </c>
      <c r="G76" s="41">
        <f>SUBTOTAL(9, G73:G75)</f>
        <v>0</v>
      </c>
      <c r="H76" s="57"/>
    </row>
    <row r="77" spans="1:8" customFormat="1" ht="15" x14ac:dyDescent="0.25">
      <c r="F77" s="47"/>
      <c r="G77" s="47"/>
    </row>
    <row r="78" spans="1:8" x14ac:dyDescent="0.2">
      <c r="A78" s="27" t="s">
        <v>497</v>
      </c>
      <c r="B78" s="27" t="s">
        <v>498</v>
      </c>
      <c r="C78" s="27" t="s">
        <v>499</v>
      </c>
      <c r="D78" s="37">
        <v>41252</v>
      </c>
      <c r="E78" s="37">
        <v>41282</v>
      </c>
      <c r="F78" s="42">
        <v>690.25</v>
      </c>
      <c r="H78" s="58">
        <v>357</v>
      </c>
    </row>
    <row r="79" spans="1:8" x14ac:dyDescent="0.2">
      <c r="A79" s="27" t="s">
        <v>497</v>
      </c>
      <c r="B79" s="27" t="s">
        <v>498</v>
      </c>
      <c r="C79" s="27" t="s">
        <v>500</v>
      </c>
      <c r="D79" s="37">
        <v>41283</v>
      </c>
      <c r="E79" s="37">
        <v>41313</v>
      </c>
      <c r="F79" s="42">
        <v>3569</v>
      </c>
      <c r="H79" s="58">
        <v>326</v>
      </c>
    </row>
    <row r="80" spans="1:8" customFormat="1" ht="15" x14ac:dyDescent="0.25">
      <c r="F80" s="47"/>
      <c r="G80" s="47"/>
    </row>
    <row r="81" spans="1:8" s="29" customFormat="1" x14ac:dyDescent="0.2">
      <c r="A81" s="28" t="s">
        <v>497</v>
      </c>
      <c r="B81" s="28" t="s">
        <v>498</v>
      </c>
      <c r="C81" s="28" t="s">
        <v>3</v>
      </c>
      <c r="D81" s="36"/>
      <c r="E81" s="36"/>
      <c r="F81" s="41">
        <f>SUBTOTAL(9, F78:F80)</f>
        <v>4259.25</v>
      </c>
      <c r="G81" s="41">
        <f>SUBTOTAL(9, G78:G80)</f>
        <v>0</v>
      </c>
      <c r="H81" s="57"/>
    </row>
    <row r="82" spans="1:8" customFormat="1" ht="15" x14ac:dyDescent="0.25">
      <c r="F82" s="47"/>
      <c r="G82" s="47"/>
    </row>
    <row r="83" spans="1:8" x14ac:dyDescent="0.2">
      <c r="A83" s="27" t="s">
        <v>501</v>
      </c>
      <c r="B83" s="27" t="s">
        <v>502</v>
      </c>
      <c r="C83" s="27" t="s">
        <v>503</v>
      </c>
      <c r="D83" s="37">
        <v>41340</v>
      </c>
      <c r="E83" s="37">
        <v>41370</v>
      </c>
      <c r="F83" s="42">
        <v>459.9</v>
      </c>
      <c r="H83" s="58">
        <v>269</v>
      </c>
    </row>
    <row r="84" spans="1:8" customFormat="1" ht="15" x14ac:dyDescent="0.25">
      <c r="F84" s="47"/>
      <c r="G84" s="47"/>
    </row>
    <row r="85" spans="1:8" s="29" customFormat="1" x14ac:dyDescent="0.2">
      <c r="A85" s="28" t="s">
        <v>501</v>
      </c>
      <c r="B85" s="28" t="s">
        <v>502</v>
      </c>
      <c r="C85" s="28" t="s">
        <v>3</v>
      </c>
      <c r="D85" s="36"/>
      <c r="E85" s="36"/>
      <c r="F85" s="41">
        <f>SUBTOTAL(9, F83:F84)</f>
        <v>459.9</v>
      </c>
      <c r="G85" s="41">
        <f>SUBTOTAL(9, G83:G84)</f>
        <v>0</v>
      </c>
      <c r="H85" s="57"/>
    </row>
    <row r="86" spans="1:8" customFormat="1" ht="15" x14ac:dyDescent="0.25">
      <c r="F86" s="47"/>
      <c r="G86" s="47"/>
    </row>
    <row r="87" spans="1:8" x14ac:dyDescent="0.2">
      <c r="A87" s="27" t="s">
        <v>504</v>
      </c>
      <c r="B87" s="27" t="s">
        <v>505</v>
      </c>
      <c r="C87" s="27" t="s">
        <v>506</v>
      </c>
      <c r="D87" s="37">
        <v>41337</v>
      </c>
      <c r="E87" s="37">
        <v>41367</v>
      </c>
      <c r="F87" s="42">
        <v>-69.930000000000007</v>
      </c>
      <c r="H87" s="58">
        <v>272</v>
      </c>
    </row>
    <row r="88" spans="1:8" x14ac:dyDescent="0.2">
      <c r="A88" s="27" t="s">
        <v>504</v>
      </c>
      <c r="B88" s="27" t="s">
        <v>505</v>
      </c>
      <c r="C88" s="27" t="s">
        <v>507</v>
      </c>
      <c r="D88" s="37">
        <v>41340</v>
      </c>
      <c r="E88" s="37">
        <v>41370</v>
      </c>
      <c r="F88" s="42">
        <v>65</v>
      </c>
      <c r="H88" s="58">
        <v>269</v>
      </c>
    </row>
    <row r="89" spans="1:8" customFormat="1" ht="15" x14ac:dyDescent="0.25">
      <c r="F89" s="47"/>
      <c r="G89" s="47"/>
    </row>
    <row r="90" spans="1:8" s="29" customFormat="1" x14ac:dyDescent="0.2">
      <c r="A90" s="28" t="s">
        <v>504</v>
      </c>
      <c r="B90" s="28" t="s">
        <v>505</v>
      </c>
      <c r="C90" s="28" t="s">
        <v>3</v>
      </c>
      <c r="D90" s="36"/>
      <c r="E90" s="36"/>
      <c r="F90" s="41">
        <f>SUBTOTAL(9, F87:F89)</f>
        <v>-4.9300000000000068</v>
      </c>
      <c r="G90" s="41">
        <f>SUBTOTAL(9, G87:G89)</f>
        <v>0</v>
      </c>
      <c r="H90" s="57"/>
    </row>
    <row r="91" spans="1:8" customFormat="1" ht="15" x14ac:dyDescent="0.25">
      <c r="F91" s="47"/>
      <c r="G91" s="47"/>
    </row>
    <row r="92" spans="1:8" x14ac:dyDescent="0.2">
      <c r="A92" s="27" t="s">
        <v>508</v>
      </c>
      <c r="B92" s="27" t="s">
        <v>509</v>
      </c>
      <c r="C92" s="27" t="s">
        <v>510</v>
      </c>
      <c r="D92" s="37">
        <v>41339</v>
      </c>
      <c r="E92" s="37">
        <v>41369</v>
      </c>
      <c r="F92" s="42">
        <v>-53.5</v>
      </c>
      <c r="H92" s="58">
        <v>270</v>
      </c>
    </row>
    <row r="93" spans="1:8" customFormat="1" ht="15" x14ac:dyDescent="0.25">
      <c r="F93" s="47"/>
      <c r="G93" s="47"/>
    </row>
    <row r="94" spans="1:8" s="29" customFormat="1" x14ac:dyDescent="0.2">
      <c r="A94" s="28" t="s">
        <v>508</v>
      </c>
      <c r="B94" s="28" t="s">
        <v>509</v>
      </c>
      <c r="C94" s="28" t="s">
        <v>3</v>
      </c>
      <c r="D94" s="36"/>
      <c r="E94" s="36"/>
      <c r="F94" s="41">
        <f>SUBTOTAL(9, F92:F93)</f>
        <v>-53.5</v>
      </c>
      <c r="G94" s="41">
        <f>SUBTOTAL(9, G92:G93)</f>
        <v>0</v>
      </c>
      <c r="H94" s="57"/>
    </row>
    <row r="95" spans="1:8" customFormat="1" ht="15" x14ac:dyDescent="0.25">
      <c r="F95" s="47"/>
      <c r="G95" s="47"/>
    </row>
    <row r="96" spans="1:8" x14ac:dyDescent="0.2">
      <c r="A96" s="27" t="s">
        <v>511</v>
      </c>
      <c r="B96" s="27" t="s">
        <v>512</v>
      </c>
      <c r="C96" s="27" t="s">
        <v>513</v>
      </c>
      <c r="D96" s="37">
        <v>41341</v>
      </c>
      <c r="E96" s="37">
        <v>41371</v>
      </c>
      <c r="F96" s="42">
        <v>18</v>
      </c>
      <c r="H96" s="58">
        <v>268</v>
      </c>
    </row>
    <row r="97" spans="1:8" customFormat="1" ht="15" x14ac:dyDescent="0.25">
      <c r="F97" s="47"/>
      <c r="G97" s="47"/>
    </row>
    <row r="98" spans="1:8" s="29" customFormat="1" x14ac:dyDescent="0.2">
      <c r="A98" s="28" t="s">
        <v>511</v>
      </c>
      <c r="B98" s="28" t="s">
        <v>512</v>
      </c>
      <c r="C98" s="28" t="s">
        <v>3</v>
      </c>
      <c r="D98" s="36"/>
      <c r="E98" s="36"/>
      <c r="F98" s="41">
        <f>SUBTOTAL(9, F96:F97)</f>
        <v>18</v>
      </c>
      <c r="G98" s="41">
        <f>SUBTOTAL(9, G96:G97)</f>
        <v>0</v>
      </c>
      <c r="H98" s="57"/>
    </row>
    <row r="99" spans="1:8" customFormat="1" ht="15" x14ac:dyDescent="0.25">
      <c r="F99" s="47"/>
      <c r="G99" s="47"/>
    </row>
    <row r="100" spans="1:8" x14ac:dyDescent="0.2">
      <c r="A100" s="27" t="s">
        <v>514</v>
      </c>
      <c r="B100" s="27" t="s">
        <v>515</v>
      </c>
      <c r="C100" s="27" t="s">
        <v>516</v>
      </c>
      <c r="D100" s="37">
        <v>41343</v>
      </c>
      <c r="E100" s="37">
        <v>41373</v>
      </c>
      <c r="F100" s="42">
        <v>49.99</v>
      </c>
      <c r="H100" s="58">
        <v>266</v>
      </c>
    </row>
    <row r="101" spans="1:8" x14ac:dyDescent="0.2">
      <c r="A101" s="27" t="s">
        <v>514</v>
      </c>
      <c r="B101" s="27" t="s">
        <v>515</v>
      </c>
      <c r="C101" s="27" t="s">
        <v>517</v>
      </c>
      <c r="D101" s="37">
        <v>41348</v>
      </c>
      <c r="E101" s="37">
        <v>41378</v>
      </c>
      <c r="F101" s="42">
        <v>-31.8</v>
      </c>
      <c r="H101" s="58">
        <v>261</v>
      </c>
    </row>
    <row r="102" spans="1:8" customFormat="1" ht="15" x14ac:dyDescent="0.25">
      <c r="F102" s="47"/>
      <c r="G102" s="47"/>
    </row>
    <row r="103" spans="1:8" s="29" customFormat="1" x14ac:dyDescent="0.2">
      <c r="A103" s="28" t="s">
        <v>514</v>
      </c>
      <c r="B103" s="28" t="s">
        <v>515</v>
      </c>
      <c r="C103" s="28" t="s">
        <v>3</v>
      </c>
      <c r="D103" s="36"/>
      <c r="E103" s="36"/>
      <c r="F103" s="41">
        <f>SUBTOTAL(9, F100:F102)</f>
        <v>18.190000000000001</v>
      </c>
      <c r="G103" s="41">
        <f>SUBTOTAL(9, G100:G102)</f>
        <v>0</v>
      </c>
      <c r="H103" s="57"/>
    </row>
    <row r="104" spans="1:8" customFormat="1" ht="15" x14ac:dyDescent="0.25">
      <c r="F104" s="47"/>
      <c r="G104" s="47"/>
    </row>
    <row r="105" spans="1:8" x14ac:dyDescent="0.2">
      <c r="A105" s="27" t="s">
        <v>518</v>
      </c>
      <c r="B105" s="27" t="s">
        <v>519</v>
      </c>
      <c r="C105" s="27" t="s">
        <v>520</v>
      </c>
      <c r="D105" s="37">
        <v>41261</v>
      </c>
      <c r="E105" s="37">
        <v>41291</v>
      </c>
      <c r="F105" s="42">
        <v>1150</v>
      </c>
      <c r="H105" s="58">
        <v>348</v>
      </c>
    </row>
    <row r="106" spans="1:8" x14ac:dyDescent="0.2">
      <c r="A106" s="27" t="s">
        <v>518</v>
      </c>
      <c r="B106" s="27" t="s">
        <v>519</v>
      </c>
      <c r="C106" s="27" t="s">
        <v>521</v>
      </c>
      <c r="D106" s="37">
        <v>41276</v>
      </c>
      <c r="E106" s="37">
        <v>41306</v>
      </c>
      <c r="F106" s="42">
        <v>7200</v>
      </c>
      <c r="H106" s="58">
        <v>333</v>
      </c>
    </row>
    <row r="107" spans="1:8" x14ac:dyDescent="0.2">
      <c r="A107" s="27" t="s">
        <v>518</v>
      </c>
      <c r="B107" s="27" t="s">
        <v>519</v>
      </c>
      <c r="C107" s="27" t="s">
        <v>522</v>
      </c>
      <c r="D107" s="37">
        <v>41277</v>
      </c>
      <c r="E107" s="37">
        <v>41307</v>
      </c>
      <c r="F107" s="42">
        <v>1578.25</v>
      </c>
      <c r="H107" s="58">
        <v>332</v>
      </c>
    </row>
    <row r="108" spans="1:8" x14ac:dyDescent="0.2">
      <c r="A108" s="27" t="s">
        <v>518</v>
      </c>
      <c r="B108" s="27" t="s">
        <v>519</v>
      </c>
      <c r="C108" s="27" t="s">
        <v>523</v>
      </c>
      <c r="D108" s="37">
        <v>41283</v>
      </c>
      <c r="E108" s="37">
        <v>41313</v>
      </c>
      <c r="F108" s="42">
        <v>16144.25</v>
      </c>
      <c r="H108" s="58">
        <v>326</v>
      </c>
    </row>
    <row r="109" spans="1:8" x14ac:dyDescent="0.2">
      <c r="A109" s="27" t="s">
        <v>518</v>
      </c>
      <c r="B109" s="27" t="s">
        <v>519</v>
      </c>
      <c r="C109" s="27" t="s">
        <v>524</v>
      </c>
      <c r="D109" s="37">
        <v>41299</v>
      </c>
      <c r="E109" s="37">
        <v>41329</v>
      </c>
      <c r="F109" s="42">
        <v>5006.75</v>
      </c>
      <c r="H109" s="58">
        <v>310</v>
      </c>
    </row>
    <row r="110" spans="1:8" x14ac:dyDescent="0.2">
      <c r="A110" s="27" t="s">
        <v>518</v>
      </c>
      <c r="B110" s="27" t="s">
        <v>519</v>
      </c>
      <c r="C110" s="27" t="s">
        <v>525</v>
      </c>
      <c r="D110" s="37">
        <v>41347</v>
      </c>
      <c r="E110" s="37">
        <v>41377</v>
      </c>
      <c r="F110" s="42">
        <v>50.9</v>
      </c>
      <c r="H110" s="58">
        <v>262</v>
      </c>
    </row>
    <row r="111" spans="1:8" x14ac:dyDescent="0.2">
      <c r="A111" s="27" t="s">
        <v>518</v>
      </c>
      <c r="B111" s="27" t="s">
        <v>519</v>
      </c>
      <c r="C111" s="27" t="s">
        <v>526</v>
      </c>
      <c r="D111" s="37">
        <v>41347</v>
      </c>
      <c r="E111" s="37">
        <v>41377</v>
      </c>
      <c r="F111" s="42">
        <v>239.85</v>
      </c>
      <c r="H111" s="58">
        <v>262</v>
      </c>
    </row>
    <row r="112" spans="1:8" customFormat="1" ht="15" x14ac:dyDescent="0.25">
      <c r="F112" s="47"/>
      <c r="G112" s="47"/>
    </row>
    <row r="113" spans="1:8" s="29" customFormat="1" x14ac:dyDescent="0.2">
      <c r="A113" s="28" t="s">
        <v>518</v>
      </c>
      <c r="B113" s="28" t="s">
        <v>519</v>
      </c>
      <c r="C113" s="28" t="s">
        <v>3</v>
      </c>
      <c r="D113" s="36"/>
      <c r="E113" s="36"/>
      <c r="F113" s="41">
        <f>SUBTOTAL(9, F105:F112)</f>
        <v>31370</v>
      </c>
      <c r="G113" s="41">
        <f>SUBTOTAL(9, G105:G112)</f>
        <v>0</v>
      </c>
      <c r="H113" s="57"/>
    </row>
    <row r="114" spans="1:8" customFormat="1" ht="15" x14ac:dyDescent="0.25">
      <c r="F114" s="47"/>
      <c r="G114" s="47"/>
    </row>
    <row r="115" spans="1:8" x14ac:dyDescent="0.2">
      <c r="A115" s="27" t="s">
        <v>527</v>
      </c>
      <c r="B115" s="27" t="s">
        <v>528</v>
      </c>
      <c r="C115" s="27" t="s">
        <v>529</v>
      </c>
      <c r="D115" s="37">
        <v>41344</v>
      </c>
      <c r="E115" s="37">
        <v>41374</v>
      </c>
      <c r="F115" s="42">
        <v>226.88</v>
      </c>
      <c r="H115" s="58">
        <v>265</v>
      </c>
    </row>
    <row r="116" spans="1:8" customFormat="1" ht="15" x14ac:dyDescent="0.25">
      <c r="F116" s="47"/>
      <c r="G116" s="47"/>
    </row>
    <row r="117" spans="1:8" s="29" customFormat="1" x14ac:dyDescent="0.2">
      <c r="A117" s="28" t="s">
        <v>527</v>
      </c>
      <c r="B117" s="28" t="s">
        <v>528</v>
      </c>
      <c r="C117" s="28" t="s">
        <v>3</v>
      </c>
      <c r="D117" s="36"/>
      <c r="E117" s="36"/>
      <c r="F117" s="41">
        <f>SUBTOTAL(9, F115:F116)</f>
        <v>226.88</v>
      </c>
      <c r="G117" s="41">
        <f>SUBTOTAL(9, G115:G116)</f>
        <v>0</v>
      </c>
      <c r="H117" s="57"/>
    </row>
    <row r="118" spans="1:8" customFormat="1" ht="15" x14ac:dyDescent="0.25">
      <c r="F118" s="47"/>
      <c r="G118" s="47"/>
    </row>
    <row r="119" spans="1:8" x14ac:dyDescent="0.2">
      <c r="A119" s="27" t="s">
        <v>530</v>
      </c>
      <c r="B119" s="27" t="s">
        <v>531</v>
      </c>
      <c r="C119" s="27" t="s">
        <v>532</v>
      </c>
      <c r="D119" s="37">
        <v>41334</v>
      </c>
      <c r="E119" s="37">
        <v>41364</v>
      </c>
      <c r="F119" s="42">
        <v>-103.6</v>
      </c>
      <c r="H119" s="58">
        <v>275</v>
      </c>
    </row>
    <row r="120" spans="1:8" x14ac:dyDescent="0.2">
      <c r="A120" s="27" t="s">
        <v>530</v>
      </c>
      <c r="B120" s="27" t="s">
        <v>531</v>
      </c>
      <c r="C120" s="27" t="s">
        <v>533</v>
      </c>
      <c r="D120" s="37">
        <v>41345</v>
      </c>
      <c r="E120" s="37">
        <v>41375</v>
      </c>
      <c r="F120" s="42">
        <v>19.989999999999998</v>
      </c>
      <c r="H120" s="58">
        <v>264</v>
      </c>
    </row>
    <row r="121" spans="1:8" customFormat="1" ht="15" x14ac:dyDescent="0.25">
      <c r="F121" s="47"/>
      <c r="G121" s="47"/>
    </row>
    <row r="122" spans="1:8" s="29" customFormat="1" x14ac:dyDescent="0.2">
      <c r="A122" s="28" t="s">
        <v>530</v>
      </c>
      <c r="B122" s="28" t="s">
        <v>531</v>
      </c>
      <c r="C122" s="28" t="s">
        <v>3</v>
      </c>
      <c r="D122" s="36"/>
      <c r="E122" s="36"/>
      <c r="F122" s="41">
        <f>SUBTOTAL(9, F119:F121)</f>
        <v>-83.61</v>
      </c>
      <c r="G122" s="41">
        <f>SUBTOTAL(9, G119:G121)</f>
        <v>0</v>
      </c>
      <c r="H122" s="57"/>
    </row>
    <row r="123" spans="1:8" customFormat="1" ht="15" x14ac:dyDescent="0.25">
      <c r="F123" s="47"/>
      <c r="G123" s="47"/>
    </row>
    <row r="124" spans="1:8" x14ac:dyDescent="0.2">
      <c r="A124" s="27" t="s">
        <v>534</v>
      </c>
      <c r="B124" s="27" t="s">
        <v>535</v>
      </c>
      <c r="C124" s="27" t="s">
        <v>536</v>
      </c>
      <c r="D124" s="37">
        <v>41338</v>
      </c>
      <c r="E124" s="37">
        <v>41368</v>
      </c>
      <c r="F124" s="42">
        <v>675</v>
      </c>
      <c r="H124" s="58">
        <v>271</v>
      </c>
    </row>
    <row r="125" spans="1:8" x14ac:dyDescent="0.2">
      <c r="A125" s="27" t="s">
        <v>534</v>
      </c>
      <c r="B125" s="27" t="s">
        <v>535</v>
      </c>
      <c r="C125" s="27" t="s">
        <v>537</v>
      </c>
      <c r="D125" s="37">
        <v>41342</v>
      </c>
      <c r="E125" s="37">
        <v>41372</v>
      </c>
      <c r="F125" s="42">
        <v>17.100000000000001</v>
      </c>
      <c r="H125" s="58">
        <v>267</v>
      </c>
    </row>
    <row r="126" spans="1:8" customFormat="1" ht="15" x14ac:dyDescent="0.25">
      <c r="F126" s="47"/>
      <c r="G126" s="47"/>
    </row>
    <row r="127" spans="1:8" s="29" customFormat="1" x14ac:dyDescent="0.2">
      <c r="A127" s="28" t="s">
        <v>534</v>
      </c>
      <c r="B127" s="28" t="s">
        <v>535</v>
      </c>
      <c r="C127" s="28" t="s">
        <v>3</v>
      </c>
      <c r="D127" s="36"/>
      <c r="E127" s="36"/>
      <c r="F127" s="41">
        <f>SUBTOTAL(9, F124:F126)</f>
        <v>692.1</v>
      </c>
      <c r="G127" s="41">
        <f>SUBTOTAL(9, G124:G126)</f>
        <v>0</v>
      </c>
      <c r="H127" s="57"/>
    </row>
    <row r="128" spans="1:8" customFormat="1" ht="15" x14ac:dyDescent="0.25">
      <c r="F128" s="47"/>
      <c r="G128" s="47"/>
    </row>
    <row r="129" spans="1:8" x14ac:dyDescent="0.2">
      <c r="A129" s="27" t="s">
        <v>538</v>
      </c>
      <c r="B129" s="27" t="s">
        <v>539</v>
      </c>
      <c r="C129" s="27" t="s">
        <v>540</v>
      </c>
      <c r="D129" s="37">
        <v>41335</v>
      </c>
      <c r="E129" s="37">
        <v>41365</v>
      </c>
      <c r="F129" s="42">
        <v>60</v>
      </c>
      <c r="H129" s="58">
        <v>274</v>
      </c>
    </row>
    <row r="130" spans="1:8" x14ac:dyDescent="0.2">
      <c r="A130" s="27" t="s">
        <v>538</v>
      </c>
      <c r="B130" s="27" t="s">
        <v>539</v>
      </c>
      <c r="C130" s="27" t="s">
        <v>541</v>
      </c>
      <c r="D130" s="37">
        <v>41338</v>
      </c>
      <c r="E130" s="37">
        <v>41368</v>
      </c>
      <c r="F130" s="42">
        <v>-35.35</v>
      </c>
      <c r="H130" s="58">
        <v>271</v>
      </c>
    </row>
    <row r="131" spans="1:8" customFormat="1" ht="15" x14ac:dyDescent="0.25">
      <c r="F131" s="47"/>
      <c r="G131" s="47"/>
    </row>
    <row r="132" spans="1:8" s="29" customFormat="1" x14ac:dyDescent="0.2">
      <c r="A132" s="28" t="s">
        <v>538</v>
      </c>
      <c r="B132" s="28" t="s">
        <v>539</v>
      </c>
      <c r="C132" s="28" t="s">
        <v>3</v>
      </c>
      <c r="D132" s="36"/>
      <c r="E132" s="36"/>
      <c r="F132" s="41">
        <f>SUBTOTAL(9, F129:F131)</f>
        <v>24.65</v>
      </c>
      <c r="G132" s="41">
        <f>SUBTOTAL(9, G129:G131)</f>
        <v>0</v>
      </c>
      <c r="H132" s="57"/>
    </row>
    <row r="133" spans="1:8" customFormat="1" ht="15" x14ac:dyDescent="0.25">
      <c r="F133" s="47"/>
      <c r="G133" s="47"/>
    </row>
    <row r="134" spans="1:8" s="29" customFormat="1" ht="12.75" thickBot="1" x14ac:dyDescent="0.25">
      <c r="A134" s="28" t="s">
        <v>542</v>
      </c>
      <c r="B134" s="28" t="s">
        <v>3</v>
      </c>
      <c r="C134" s="28" t="s">
        <v>3</v>
      </c>
      <c r="D134" s="36"/>
      <c r="E134" s="36"/>
      <c r="F134" s="41">
        <f>SUBTOTAL(9, F6:F133)</f>
        <v>81052.009999999995</v>
      </c>
      <c r="G134" s="41">
        <f>SUBTOTAL(9, G6:G133)</f>
        <v>0</v>
      </c>
      <c r="H134" s="57"/>
    </row>
    <row r="135" spans="1:8" customFormat="1" ht="16.5" thickTop="1" thickBot="1" x14ac:dyDescent="0.3">
      <c r="A135" s="49"/>
      <c r="B135" s="49"/>
      <c r="C135" s="49"/>
      <c r="D135" s="49"/>
      <c r="E135" s="49"/>
      <c r="F135" s="50"/>
      <c r="G135" s="50"/>
      <c r="H135" s="49"/>
    </row>
  </sheetData>
  <mergeCells count="3">
    <mergeCell ref="A1:I1"/>
    <mergeCell ref="A2:I2"/>
    <mergeCell ref="A3:I3"/>
  </mergeCells>
  <pageMargins left="0.7" right="0.7" top="0.75" bottom="0.65277777777777779" header="0.3" footer="0.3"/>
  <pageSetup orientation="landscape" verticalDpi="0" r:id="rId1"/>
  <headerFooter>
    <oddFooter>&amp;L&amp;08&amp;"MS San Serif"&amp;D at &amp;T&amp;R&amp;08&amp;"MS San Serif"Page: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pane ySplit="5" topLeftCell="A6" activePane="bottomLeft" state="frozenSplit"/>
      <selection pane="bottomLeft"/>
    </sheetView>
  </sheetViews>
  <sheetFormatPr defaultRowHeight="12" x14ac:dyDescent="0.2"/>
  <cols>
    <col min="1" max="1" width="15.7109375" style="27" customWidth="1"/>
    <col min="2" max="2" width="20.7109375" style="27" customWidth="1"/>
    <col min="3" max="3" width="7.7109375" style="37" customWidth="1"/>
    <col min="4" max="4" width="12.7109375" style="27" customWidth="1"/>
    <col min="5" max="5" width="5.7109375" style="27" customWidth="1"/>
    <col min="6" max="6" width="4.7109375" style="27" customWidth="1"/>
    <col min="7" max="8" width="13.7109375" style="42" customWidth="1"/>
    <col min="9" max="9" width="13.7109375" style="55" customWidth="1"/>
    <col min="10" max="16384" width="9.140625" style="22"/>
  </cols>
  <sheetData>
    <row r="1" spans="1:10" s="23" customFormat="1" ht="15.75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s="24" customFormat="1" ht="15" x14ac:dyDescent="0.25">
      <c r="A2" s="34" t="s">
        <v>543</v>
      </c>
      <c r="B2" s="34"/>
      <c r="C2" s="34"/>
      <c r="D2" s="34"/>
      <c r="E2" s="34"/>
      <c r="F2" s="34"/>
      <c r="G2" s="34"/>
      <c r="H2" s="34"/>
      <c r="I2" s="34"/>
      <c r="J2" s="34"/>
    </row>
    <row r="3" spans="1:10" s="24" customFormat="1" ht="15" x14ac:dyDescent="0.25">
      <c r="A3" s="34" t="s">
        <v>388</v>
      </c>
      <c r="B3" s="34"/>
      <c r="C3" s="34"/>
      <c r="D3" s="34"/>
      <c r="E3" s="34"/>
      <c r="F3" s="34"/>
      <c r="G3" s="34"/>
      <c r="H3" s="34"/>
      <c r="I3" s="34"/>
      <c r="J3" s="34"/>
    </row>
    <row r="4" spans="1:10" s="25" customFormat="1" ht="11.25" x14ac:dyDescent="0.2">
      <c r="A4" s="26" t="s">
        <v>544</v>
      </c>
      <c r="B4" s="26"/>
      <c r="C4" s="35"/>
      <c r="D4" s="26"/>
      <c r="E4" s="26"/>
      <c r="F4" s="26"/>
      <c r="G4" s="40"/>
      <c r="H4" s="40"/>
      <c r="I4" s="53"/>
    </row>
    <row r="5" spans="1:10" s="31" customFormat="1" x14ac:dyDescent="0.2">
      <c r="A5" s="30" t="s">
        <v>431</v>
      </c>
      <c r="B5" s="30" t="s">
        <v>432</v>
      </c>
      <c r="C5" s="30" t="s">
        <v>390</v>
      </c>
      <c r="D5" s="30" t="s">
        <v>545</v>
      </c>
      <c r="E5" s="30" t="s">
        <v>546</v>
      </c>
      <c r="F5" s="30" t="s">
        <v>547</v>
      </c>
      <c r="G5" s="43" t="s">
        <v>394</v>
      </c>
      <c r="H5" s="43" t="s">
        <v>395</v>
      </c>
      <c r="I5" s="43" t="s">
        <v>396</v>
      </c>
    </row>
    <row r="6" spans="1:10" x14ac:dyDescent="0.2">
      <c r="A6" s="27" t="s">
        <v>438</v>
      </c>
      <c r="B6" s="27" t="s">
        <v>439</v>
      </c>
      <c r="C6" s="37">
        <v>41609</v>
      </c>
      <c r="D6" s="27" t="s">
        <v>548</v>
      </c>
      <c r="E6" s="27" t="s">
        <v>3</v>
      </c>
      <c r="F6" s="27" t="s">
        <v>3</v>
      </c>
      <c r="I6" s="55">
        <v>75</v>
      </c>
    </row>
    <row r="7" spans="1:10" x14ac:dyDescent="0.2">
      <c r="A7" s="27" t="s">
        <v>441</v>
      </c>
      <c r="B7" s="27" t="s">
        <v>442</v>
      </c>
      <c r="C7" s="37">
        <v>41609</v>
      </c>
      <c r="D7" s="27" t="s">
        <v>548</v>
      </c>
      <c r="E7" s="27" t="s">
        <v>3</v>
      </c>
      <c r="F7" s="27" t="s">
        <v>3</v>
      </c>
      <c r="I7" s="55">
        <v>14577.95</v>
      </c>
    </row>
    <row r="8" spans="1:10" x14ac:dyDescent="0.2">
      <c r="A8" s="27" t="s">
        <v>447</v>
      </c>
      <c r="B8" s="27" t="s">
        <v>448</v>
      </c>
      <c r="C8" s="37">
        <v>41609</v>
      </c>
      <c r="D8" s="27" t="s">
        <v>548</v>
      </c>
      <c r="E8" s="27" t="s">
        <v>3</v>
      </c>
      <c r="F8" s="27" t="s">
        <v>3</v>
      </c>
      <c r="I8" s="55">
        <v>170</v>
      </c>
    </row>
    <row r="9" spans="1:10" x14ac:dyDescent="0.2">
      <c r="A9" s="27" t="s">
        <v>451</v>
      </c>
      <c r="B9" s="27" t="s">
        <v>452</v>
      </c>
      <c r="C9" s="37">
        <v>41609</v>
      </c>
      <c r="D9" s="27" t="s">
        <v>548</v>
      </c>
      <c r="E9" s="27" t="s">
        <v>3</v>
      </c>
      <c r="F9" s="27" t="s">
        <v>3</v>
      </c>
      <c r="I9" s="55">
        <v>21304.1</v>
      </c>
    </row>
    <row r="10" spans="1:10" x14ac:dyDescent="0.2">
      <c r="A10" s="27" t="s">
        <v>457</v>
      </c>
      <c r="B10" s="27" t="s">
        <v>458</v>
      </c>
      <c r="C10" s="37">
        <v>41609</v>
      </c>
      <c r="D10" s="27" t="s">
        <v>548</v>
      </c>
      <c r="E10" s="27" t="s">
        <v>3</v>
      </c>
      <c r="F10" s="27" t="s">
        <v>3</v>
      </c>
      <c r="I10" s="55">
        <v>355.65</v>
      </c>
    </row>
    <row r="11" spans="1:10" x14ac:dyDescent="0.2">
      <c r="A11" s="27" t="s">
        <v>461</v>
      </c>
      <c r="B11" s="27" t="s">
        <v>462</v>
      </c>
      <c r="C11" s="37">
        <v>41609</v>
      </c>
      <c r="D11" s="27" t="s">
        <v>548</v>
      </c>
      <c r="E11" s="27" t="s">
        <v>3</v>
      </c>
      <c r="F11" s="27" t="s">
        <v>3</v>
      </c>
      <c r="I11" s="55">
        <v>321.45</v>
      </c>
    </row>
    <row r="12" spans="1:10" x14ac:dyDescent="0.2">
      <c r="A12" s="27" t="s">
        <v>549</v>
      </c>
      <c r="B12" s="27" t="s">
        <v>550</v>
      </c>
      <c r="D12" s="27" t="s">
        <v>3</v>
      </c>
      <c r="E12" s="27" t="s">
        <v>3</v>
      </c>
      <c r="F12" s="27" t="s">
        <v>3</v>
      </c>
      <c r="I12" s="55">
        <v>0</v>
      </c>
    </row>
    <row r="13" spans="1:10" x14ac:dyDescent="0.2">
      <c r="A13" s="27" t="s">
        <v>465</v>
      </c>
      <c r="B13" s="27" t="s">
        <v>466</v>
      </c>
      <c r="C13" s="37">
        <v>41609</v>
      </c>
      <c r="D13" s="27" t="s">
        <v>548</v>
      </c>
      <c r="E13" s="27" t="s">
        <v>3</v>
      </c>
      <c r="F13" s="27" t="s">
        <v>3</v>
      </c>
      <c r="I13" s="55">
        <v>75</v>
      </c>
    </row>
    <row r="14" spans="1:10" x14ac:dyDescent="0.2">
      <c r="A14" s="27" t="s">
        <v>468</v>
      </c>
      <c r="B14" s="27" t="s">
        <v>469</v>
      </c>
      <c r="C14" s="37">
        <v>41609</v>
      </c>
      <c r="D14" s="27" t="s">
        <v>548</v>
      </c>
      <c r="E14" s="27" t="s">
        <v>3</v>
      </c>
      <c r="F14" s="27" t="s">
        <v>3</v>
      </c>
      <c r="I14" s="55">
        <v>5337.25</v>
      </c>
    </row>
    <row r="15" spans="1:10" x14ac:dyDescent="0.2">
      <c r="A15" s="27" t="s">
        <v>551</v>
      </c>
      <c r="B15" s="27" t="s">
        <v>552</v>
      </c>
      <c r="D15" s="27" t="s">
        <v>3</v>
      </c>
      <c r="E15" s="27" t="s">
        <v>3</v>
      </c>
      <c r="F15" s="27" t="s">
        <v>3</v>
      </c>
      <c r="I15" s="55">
        <v>0</v>
      </c>
    </row>
    <row r="16" spans="1:10" x14ac:dyDescent="0.2">
      <c r="A16" s="27" t="s">
        <v>479</v>
      </c>
      <c r="B16" s="27" t="s">
        <v>480</v>
      </c>
      <c r="C16" s="37">
        <v>41609</v>
      </c>
      <c r="D16" s="27" t="s">
        <v>548</v>
      </c>
      <c r="E16" s="27" t="s">
        <v>3</v>
      </c>
      <c r="F16" s="27" t="s">
        <v>3</v>
      </c>
      <c r="I16" s="55">
        <v>800</v>
      </c>
    </row>
    <row r="17" spans="1:9" x14ac:dyDescent="0.2">
      <c r="A17" s="27" t="s">
        <v>553</v>
      </c>
      <c r="B17" s="27" t="s">
        <v>554</v>
      </c>
      <c r="D17" s="27" t="s">
        <v>3</v>
      </c>
      <c r="E17" s="27" t="s">
        <v>3</v>
      </c>
      <c r="F17" s="27" t="s">
        <v>3</v>
      </c>
      <c r="I17" s="55">
        <v>0</v>
      </c>
    </row>
    <row r="18" spans="1:9" x14ac:dyDescent="0.2">
      <c r="A18" s="27" t="s">
        <v>483</v>
      </c>
      <c r="B18" s="27" t="s">
        <v>484</v>
      </c>
      <c r="C18" s="37">
        <v>41609</v>
      </c>
      <c r="D18" s="27" t="s">
        <v>548</v>
      </c>
      <c r="E18" s="27" t="s">
        <v>3</v>
      </c>
      <c r="F18" s="27" t="s">
        <v>3</v>
      </c>
      <c r="I18" s="55">
        <v>26.58</v>
      </c>
    </row>
    <row r="19" spans="1:9" x14ac:dyDescent="0.2">
      <c r="A19" s="27" t="s">
        <v>486</v>
      </c>
      <c r="B19" s="27" t="s">
        <v>487</v>
      </c>
      <c r="C19" s="37">
        <v>41609</v>
      </c>
      <c r="D19" s="27" t="s">
        <v>548</v>
      </c>
      <c r="E19" s="27" t="s">
        <v>3</v>
      </c>
      <c r="F19" s="27" t="s">
        <v>3</v>
      </c>
      <c r="I19" s="55">
        <v>76.5</v>
      </c>
    </row>
    <row r="20" spans="1:9" x14ac:dyDescent="0.2">
      <c r="A20" s="27" t="s">
        <v>489</v>
      </c>
      <c r="B20" s="27" t="s">
        <v>490</v>
      </c>
      <c r="C20" s="37">
        <v>41609</v>
      </c>
      <c r="D20" s="27" t="s">
        <v>548</v>
      </c>
      <c r="E20" s="27" t="s">
        <v>3</v>
      </c>
      <c r="F20" s="27" t="s">
        <v>3</v>
      </c>
      <c r="I20" s="55">
        <v>805.6</v>
      </c>
    </row>
    <row r="21" spans="1:9" x14ac:dyDescent="0.2">
      <c r="A21" s="27" t="s">
        <v>493</v>
      </c>
      <c r="B21" s="27" t="s">
        <v>494</v>
      </c>
      <c r="C21" s="37">
        <v>41609</v>
      </c>
      <c r="D21" s="27" t="s">
        <v>548</v>
      </c>
      <c r="E21" s="27" t="s">
        <v>3</v>
      </c>
      <c r="F21" s="27" t="s">
        <v>3</v>
      </c>
      <c r="I21" s="55">
        <v>200</v>
      </c>
    </row>
    <row r="22" spans="1:9" x14ac:dyDescent="0.2">
      <c r="A22" s="27" t="s">
        <v>497</v>
      </c>
      <c r="B22" s="27" t="s">
        <v>498</v>
      </c>
      <c r="C22" s="37">
        <v>41609</v>
      </c>
      <c r="D22" s="27" t="s">
        <v>548</v>
      </c>
      <c r="E22" s="27" t="s">
        <v>3</v>
      </c>
      <c r="F22" s="27" t="s">
        <v>3</v>
      </c>
      <c r="I22" s="55">
        <v>4259.25</v>
      </c>
    </row>
    <row r="23" spans="1:9" x14ac:dyDescent="0.2">
      <c r="A23" s="27" t="s">
        <v>501</v>
      </c>
      <c r="B23" s="27" t="s">
        <v>502</v>
      </c>
      <c r="C23" s="37">
        <v>41609</v>
      </c>
      <c r="D23" s="27" t="s">
        <v>548</v>
      </c>
      <c r="E23" s="27" t="s">
        <v>3</v>
      </c>
      <c r="F23" s="27" t="s">
        <v>3</v>
      </c>
      <c r="I23" s="55">
        <v>459.9</v>
      </c>
    </row>
    <row r="24" spans="1:9" x14ac:dyDescent="0.2">
      <c r="A24" s="27" t="s">
        <v>504</v>
      </c>
      <c r="B24" s="27" t="s">
        <v>505</v>
      </c>
      <c r="C24" s="37">
        <v>41609</v>
      </c>
      <c r="D24" s="27" t="s">
        <v>548</v>
      </c>
      <c r="E24" s="27" t="s">
        <v>3</v>
      </c>
      <c r="F24" s="27" t="s">
        <v>3</v>
      </c>
      <c r="I24" s="55">
        <v>-4.93</v>
      </c>
    </row>
    <row r="25" spans="1:9" x14ac:dyDescent="0.2">
      <c r="A25" s="27" t="s">
        <v>508</v>
      </c>
      <c r="B25" s="27" t="s">
        <v>509</v>
      </c>
      <c r="C25" s="37">
        <v>41609</v>
      </c>
      <c r="D25" s="27" t="s">
        <v>548</v>
      </c>
      <c r="E25" s="27" t="s">
        <v>3</v>
      </c>
      <c r="F25" s="27" t="s">
        <v>3</v>
      </c>
      <c r="I25" s="55">
        <v>-53.5</v>
      </c>
    </row>
    <row r="26" spans="1:9" x14ac:dyDescent="0.2">
      <c r="A26" s="27" t="s">
        <v>511</v>
      </c>
      <c r="B26" s="27" t="s">
        <v>512</v>
      </c>
      <c r="C26" s="37">
        <v>41609</v>
      </c>
      <c r="D26" s="27" t="s">
        <v>548</v>
      </c>
      <c r="E26" s="27" t="s">
        <v>3</v>
      </c>
      <c r="F26" s="27" t="s">
        <v>3</v>
      </c>
      <c r="I26" s="55">
        <v>18</v>
      </c>
    </row>
    <row r="27" spans="1:9" x14ac:dyDescent="0.2">
      <c r="A27" s="27" t="s">
        <v>514</v>
      </c>
      <c r="B27" s="27" t="s">
        <v>515</v>
      </c>
      <c r="C27" s="37">
        <v>41609</v>
      </c>
      <c r="D27" s="27" t="s">
        <v>548</v>
      </c>
      <c r="E27" s="27" t="s">
        <v>3</v>
      </c>
      <c r="F27" s="27" t="s">
        <v>3</v>
      </c>
      <c r="I27" s="55">
        <v>18.190000000000001</v>
      </c>
    </row>
    <row r="28" spans="1:9" x14ac:dyDescent="0.2">
      <c r="A28" s="27" t="s">
        <v>555</v>
      </c>
      <c r="B28" s="27" t="s">
        <v>556</v>
      </c>
      <c r="D28" s="27" t="s">
        <v>3</v>
      </c>
      <c r="E28" s="27" t="s">
        <v>3</v>
      </c>
      <c r="F28" s="27" t="s">
        <v>3</v>
      </c>
      <c r="I28" s="55">
        <v>0</v>
      </c>
    </row>
    <row r="29" spans="1:9" x14ac:dyDescent="0.2">
      <c r="A29" s="27" t="s">
        <v>557</v>
      </c>
      <c r="B29" s="27" t="s">
        <v>558</v>
      </c>
      <c r="D29" s="27" t="s">
        <v>3</v>
      </c>
      <c r="E29" s="27" t="s">
        <v>3</v>
      </c>
      <c r="F29" s="27" t="s">
        <v>3</v>
      </c>
      <c r="I29" s="55">
        <v>0</v>
      </c>
    </row>
    <row r="30" spans="1:9" x14ac:dyDescent="0.2">
      <c r="A30" s="27" t="s">
        <v>559</v>
      </c>
      <c r="B30" s="27" t="s">
        <v>560</v>
      </c>
      <c r="D30" s="27" t="s">
        <v>3</v>
      </c>
      <c r="E30" s="27" t="s">
        <v>3</v>
      </c>
      <c r="F30" s="27" t="s">
        <v>3</v>
      </c>
      <c r="I30" s="55">
        <v>0</v>
      </c>
    </row>
    <row r="31" spans="1:9" x14ac:dyDescent="0.2">
      <c r="A31" s="27" t="s">
        <v>561</v>
      </c>
      <c r="B31" s="27" t="s">
        <v>562</v>
      </c>
      <c r="D31" s="27" t="s">
        <v>3</v>
      </c>
      <c r="E31" s="27" t="s">
        <v>3</v>
      </c>
      <c r="F31" s="27" t="s">
        <v>3</v>
      </c>
      <c r="I31" s="55">
        <v>0</v>
      </c>
    </row>
    <row r="32" spans="1:9" x14ac:dyDescent="0.2">
      <c r="A32" s="27" t="s">
        <v>518</v>
      </c>
      <c r="B32" s="27" t="s">
        <v>519</v>
      </c>
      <c r="C32" s="37">
        <v>41609</v>
      </c>
      <c r="D32" s="27" t="s">
        <v>548</v>
      </c>
      <c r="E32" s="27" t="s">
        <v>3</v>
      </c>
      <c r="F32" s="27" t="s">
        <v>3</v>
      </c>
      <c r="I32" s="55">
        <v>31370</v>
      </c>
    </row>
    <row r="33" spans="1:9" x14ac:dyDescent="0.2">
      <c r="A33" s="27" t="s">
        <v>527</v>
      </c>
      <c r="B33" s="27" t="s">
        <v>528</v>
      </c>
      <c r="C33" s="37">
        <v>41609</v>
      </c>
      <c r="D33" s="27" t="s">
        <v>548</v>
      </c>
      <c r="E33" s="27" t="s">
        <v>3</v>
      </c>
      <c r="F33" s="27" t="s">
        <v>3</v>
      </c>
      <c r="I33" s="55">
        <v>226.88</v>
      </c>
    </row>
    <row r="34" spans="1:9" x14ac:dyDescent="0.2">
      <c r="A34" s="27" t="s">
        <v>530</v>
      </c>
      <c r="B34" s="27" t="s">
        <v>531</v>
      </c>
      <c r="C34" s="37">
        <v>41609</v>
      </c>
      <c r="D34" s="27" t="s">
        <v>548</v>
      </c>
      <c r="E34" s="27" t="s">
        <v>3</v>
      </c>
      <c r="F34" s="27" t="s">
        <v>3</v>
      </c>
      <c r="I34" s="55">
        <v>-83.61</v>
      </c>
    </row>
    <row r="35" spans="1:9" x14ac:dyDescent="0.2">
      <c r="A35" s="27" t="s">
        <v>534</v>
      </c>
      <c r="B35" s="27" t="s">
        <v>535</v>
      </c>
      <c r="C35" s="37">
        <v>41609</v>
      </c>
      <c r="D35" s="27" t="s">
        <v>548</v>
      </c>
      <c r="E35" s="27" t="s">
        <v>3</v>
      </c>
      <c r="F35" s="27" t="s">
        <v>3</v>
      </c>
      <c r="I35" s="55">
        <v>692.1</v>
      </c>
    </row>
    <row r="36" spans="1:9" x14ac:dyDescent="0.2">
      <c r="A36" s="27" t="s">
        <v>538</v>
      </c>
      <c r="B36" s="27" t="s">
        <v>539</v>
      </c>
      <c r="C36" s="37">
        <v>41609</v>
      </c>
      <c r="D36" s="27" t="s">
        <v>548</v>
      </c>
      <c r="E36" s="27" t="s">
        <v>3</v>
      </c>
      <c r="F36" s="27" t="s">
        <v>3</v>
      </c>
      <c r="I36" s="55">
        <v>24.65</v>
      </c>
    </row>
    <row r="37" spans="1:9" customFormat="1" ht="15" x14ac:dyDescent="0.25">
      <c r="G37" s="47"/>
      <c r="H37" s="47"/>
      <c r="I37" s="47"/>
    </row>
    <row r="38" spans="1:9" s="29" customFormat="1" ht="12.75" thickBot="1" x14ac:dyDescent="0.25">
      <c r="A38" s="28" t="s">
        <v>542</v>
      </c>
      <c r="B38" s="28" t="s">
        <v>3</v>
      </c>
      <c r="C38" s="36"/>
      <c r="D38" s="28" t="s">
        <v>3</v>
      </c>
      <c r="E38" s="28" t="s">
        <v>3</v>
      </c>
      <c r="F38" s="28" t="s">
        <v>3</v>
      </c>
      <c r="G38" s="41">
        <f>SUBTOTAL(9, G6:G37)</f>
        <v>0</v>
      </c>
      <c r="H38" s="41">
        <f>SUBTOTAL(9, H6:H37)</f>
        <v>0</v>
      </c>
      <c r="I38" s="54">
        <v>81052.009999999995</v>
      </c>
    </row>
    <row r="39" spans="1:9" customFormat="1" ht="16.5" thickTop="1" thickBot="1" x14ac:dyDescent="0.3">
      <c r="A39" s="49"/>
      <c r="B39" s="49"/>
      <c r="C39" s="49"/>
      <c r="D39" s="49"/>
      <c r="E39" s="49"/>
      <c r="F39" s="49"/>
      <c r="G39" s="50"/>
      <c r="H39" s="50"/>
      <c r="I39" s="50"/>
    </row>
  </sheetData>
  <mergeCells count="3">
    <mergeCell ref="A1:J1"/>
    <mergeCell ref="A2:J2"/>
    <mergeCell ref="A3:J3"/>
  </mergeCells>
  <pageMargins left="0.7" right="0.7" top="0.75" bottom="0.65277777777777779" header="0.3" footer="0.3"/>
  <pageSetup orientation="landscape" verticalDpi="0" r:id="rId1"/>
  <headerFooter>
    <oddFooter>&amp;L&amp;08&amp;"MS San Serif"&amp;D at &amp;T&amp;R&amp;08&amp;"MS San Serif"Page: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5"/>
  <sheetViews>
    <sheetView workbookViewId="0">
      <pane ySplit="5" topLeftCell="A6" activePane="bottomLeft" state="frozenSplit"/>
      <selection pane="bottomLeft"/>
    </sheetView>
  </sheetViews>
  <sheetFormatPr defaultRowHeight="12" x14ac:dyDescent="0.2"/>
  <cols>
    <col min="1" max="4" width="20.7109375" style="27" customWidth="1"/>
    <col min="5" max="5" width="13.7109375" style="27" customWidth="1"/>
    <col min="6" max="6" width="11.7109375" style="42" customWidth="1"/>
    <col min="7" max="9" width="12.7109375" style="42" customWidth="1"/>
    <col min="10" max="10" width="11.7109375" style="42" customWidth="1"/>
    <col min="11" max="16384" width="9.140625" style="22"/>
  </cols>
  <sheetData>
    <row r="1" spans="1:10" s="23" customFormat="1" ht="15.75" x14ac:dyDescent="0.25">
      <c r="A1" s="33" t="s">
        <v>0</v>
      </c>
      <c r="B1" s="33"/>
      <c r="C1" s="33"/>
      <c r="D1" s="33"/>
      <c r="E1" s="33"/>
      <c r="F1" s="33"/>
      <c r="G1" s="33"/>
      <c r="H1" s="38"/>
      <c r="I1" s="38"/>
      <c r="J1" s="38"/>
    </row>
    <row r="2" spans="1:10" s="24" customFormat="1" ht="15" x14ac:dyDescent="0.25">
      <c r="A2" s="34" t="s">
        <v>563</v>
      </c>
      <c r="B2" s="34"/>
      <c r="C2" s="34"/>
      <c r="D2" s="34"/>
      <c r="E2" s="34"/>
      <c r="F2" s="34"/>
      <c r="G2" s="34"/>
      <c r="H2" s="39"/>
      <c r="I2" s="39"/>
      <c r="J2" s="39"/>
    </row>
    <row r="3" spans="1:10" s="24" customFormat="1" ht="15" x14ac:dyDescent="0.25">
      <c r="A3" s="34" t="s">
        <v>154</v>
      </c>
      <c r="B3" s="34"/>
      <c r="C3" s="34"/>
      <c r="D3" s="34"/>
      <c r="E3" s="34"/>
      <c r="F3" s="34"/>
      <c r="G3" s="34"/>
      <c r="H3" s="39"/>
      <c r="I3" s="39"/>
      <c r="J3" s="39"/>
    </row>
    <row r="4" spans="1:10" s="25" customFormat="1" ht="11.25" x14ac:dyDescent="0.2">
      <c r="A4" s="26" t="s">
        <v>564</v>
      </c>
      <c r="B4" s="26"/>
      <c r="C4" s="26"/>
      <c r="D4" s="26"/>
      <c r="E4" s="26"/>
      <c r="F4" s="40"/>
      <c r="G4" s="40"/>
      <c r="H4" s="40"/>
      <c r="I4" s="40"/>
      <c r="J4" s="40"/>
    </row>
    <row r="5" spans="1:10" s="31" customFormat="1" x14ac:dyDescent="0.2">
      <c r="A5" s="30" t="s">
        <v>431</v>
      </c>
      <c r="B5" s="30" t="s">
        <v>432</v>
      </c>
      <c r="C5" s="30" t="s">
        <v>565</v>
      </c>
      <c r="D5" s="30" t="s">
        <v>566</v>
      </c>
      <c r="E5" s="30" t="s">
        <v>433</v>
      </c>
      <c r="F5" s="43" t="s">
        <v>567</v>
      </c>
      <c r="G5" s="43" t="s">
        <v>568</v>
      </c>
      <c r="H5" s="43" t="s">
        <v>569</v>
      </c>
      <c r="I5" s="43" t="s">
        <v>570</v>
      </c>
      <c r="J5" s="43" t="s">
        <v>435</v>
      </c>
    </row>
    <row r="6" spans="1:10" x14ac:dyDescent="0.2">
      <c r="A6" s="27" t="s">
        <v>438</v>
      </c>
      <c r="B6" s="27" t="s">
        <v>439</v>
      </c>
      <c r="C6" s="27" t="s">
        <v>571</v>
      </c>
      <c r="D6" s="27" t="s">
        <v>572</v>
      </c>
      <c r="E6" s="27" t="s">
        <v>440</v>
      </c>
      <c r="I6" s="42">
        <v>75</v>
      </c>
      <c r="J6" s="42">
        <v>75</v>
      </c>
    </row>
    <row r="7" spans="1:10" customFormat="1" ht="15" x14ac:dyDescent="0.25">
      <c r="F7" s="47"/>
      <c r="G7" s="47"/>
      <c r="H7" s="47"/>
      <c r="I7" s="47"/>
      <c r="J7" s="47"/>
    </row>
    <row r="8" spans="1:10" s="29" customFormat="1" x14ac:dyDescent="0.2">
      <c r="A8" s="28" t="s">
        <v>438</v>
      </c>
      <c r="B8" s="28" t="s">
        <v>439</v>
      </c>
      <c r="C8" s="28" t="s">
        <v>3</v>
      </c>
      <c r="D8" s="28" t="s">
        <v>3</v>
      </c>
      <c r="E8" s="28" t="s">
        <v>3</v>
      </c>
      <c r="F8" s="41">
        <f>SUBTOTAL(9, F6:F7)</f>
        <v>0</v>
      </c>
      <c r="G8" s="41">
        <f>SUBTOTAL(9, G6:G7)</f>
        <v>0</v>
      </c>
      <c r="H8" s="41">
        <f>SUBTOTAL(9, H6:H7)</f>
        <v>0</v>
      </c>
      <c r="I8" s="41">
        <f>SUBTOTAL(9, I6:I7)</f>
        <v>75</v>
      </c>
      <c r="J8" s="41">
        <f>SUBTOTAL(9, J6:J7)</f>
        <v>75</v>
      </c>
    </row>
    <row r="9" spans="1:10" customFormat="1" ht="15" x14ac:dyDescent="0.25">
      <c r="F9" s="47"/>
      <c r="G9" s="47"/>
      <c r="H9" s="47"/>
      <c r="I9" s="47"/>
      <c r="J9" s="47"/>
    </row>
    <row r="10" spans="1:10" x14ac:dyDescent="0.2">
      <c r="A10" s="27" t="s">
        <v>441</v>
      </c>
      <c r="B10" s="27" t="s">
        <v>442</v>
      </c>
      <c r="C10" s="27" t="s">
        <v>573</v>
      </c>
      <c r="D10" s="27" t="s">
        <v>574</v>
      </c>
      <c r="E10" s="27" t="s">
        <v>443</v>
      </c>
      <c r="I10" s="42">
        <v>1686.25</v>
      </c>
      <c r="J10" s="42">
        <v>1686.25</v>
      </c>
    </row>
    <row r="11" spans="1:10" x14ac:dyDescent="0.2">
      <c r="A11" s="27" t="s">
        <v>441</v>
      </c>
      <c r="B11" s="27" t="s">
        <v>442</v>
      </c>
      <c r="C11" s="27" t="s">
        <v>573</v>
      </c>
      <c r="D11" s="27" t="s">
        <v>574</v>
      </c>
      <c r="E11" s="27" t="s">
        <v>444</v>
      </c>
      <c r="I11" s="42">
        <v>1750</v>
      </c>
      <c r="J11" s="42">
        <v>1750</v>
      </c>
    </row>
    <row r="12" spans="1:10" x14ac:dyDescent="0.2">
      <c r="A12" s="27" t="s">
        <v>441</v>
      </c>
      <c r="B12" s="27" t="s">
        <v>442</v>
      </c>
      <c r="C12" s="27" t="s">
        <v>573</v>
      </c>
      <c r="D12" s="27" t="s">
        <v>574</v>
      </c>
      <c r="E12" s="27" t="s">
        <v>445</v>
      </c>
      <c r="I12" s="42">
        <v>5962.5</v>
      </c>
      <c r="J12" s="42">
        <v>5962.5</v>
      </c>
    </row>
    <row r="13" spans="1:10" x14ac:dyDescent="0.2">
      <c r="A13" s="27" t="s">
        <v>441</v>
      </c>
      <c r="B13" s="27" t="s">
        <v>442</v>
      </c>
      <c r="C13" s="27" t="s">
        <v>573</v>
      </c>
      <c r="D13" s="27" t="s">
        <v>574</v>
      </c>
      <c r="E13" s="27" t="s">
        <v>446</v>
      </c>
      <c r="I13" s="42">
        <v>5179.2</v>
      </c>
      <c r="J13" s="42">
        <v>5179.2</v>
      </c>
    </row>
    <row r="14" spans="1:10" customFormat="1" ht="15" x14ac:dyDescent="0.25">
      <c r="F14" s="47"/>
      <c r="G14" s="47"/>
      <c r="H14" s="47"/>
      <c r="I14" s="47"/>
      <c r="J14" s="47"/>
    </row>
    <row r="15" spans="1:10" s="29" customFormat="1" x14ac:dyDescent="0.2">
      <c r="A15" s="28" t="s">
        <v>441</v>
      </c>
      <c r="B15" s="28" t="s">
        <v>442</v>
      </c>
      <c r="C15" s="28" t="s">
        <v>3</v>
      </c>
      <c r="D15" s="28" t="s">
        <v>3</v>
      </c>
      <c r="E15" s="28" t="s">
        <v>3</v>
      </c>
      <c r="F15" s="41">
        <f>SUBTOTAL(9, F10:F14)</f>
        <v>0</v>
      </c>
      <c r="G15" s="41">
        <f>SUBTOTAL(9, G10:G14)</f>
        <v>0</v>
      </c>
      <c r="H15" s="41">
        <f>SUBTOTAL(9, H10:H14)</f>
        <v>0</v>
      </c>
      <c r="I15" s="41">
        <f>SUBTOTAL(9, I10:I14)</f>
        <v>14577.95</v>
      </c>
      <c r="J15" s="41">
        <f>SUBTOTAL(9, J10:J14)</f>
        <v>14577.95</v>
      </c>
    </row>
    <row r="16" spans="1:10" customFormat="1" ht="15" x14ac:dyDescent="0.25">
      <c r="F16" s="47"/>
      <c r="G16" s="47"/>
      <c r="H16" s="47"/>
      <c r="I16" s="47"/>
      <c r="J16" s="47"/>
    </row>
    <row r="17" spans="1:10" x14ac:dyDescent="0.2">
      <c r="A17" s="27" t="s">
        <v>447</v>
      </c>
      <c r="B17" s="27" t="s">
        <v>448</v>
      </c>
      <c r="C17" s="27" t="s">
        <v>575</v>
      </c>
      <c r="D17" s="27" t="s">
        <v>3</v>
      </c>
      <c r="E17" s="27" t="s">
        <v>449</v>
      </c>
      <c r="I17" s="42">
        <v>85</v>
      </c>
      <c r="J17" s="42">
        <v>85</v>
      </c>
    </row>
    <row r="18" spans="1:10" x14ac:dyDescent="0.2">
      <c r="A18" s="27" t="s">
        <v>447</v>
      </c>
      <c r="B18" s="27" t="s">
        <v>448</v>
      </c>
      <c r="C18" s="27" t="s">
        <v>575</v>
      </c>
      <c r="D18" s="27" t="s">
        <v>3</v>
      </c>
      <c r="E18" s="27" t="s">
        <v>450</v>
      </c>
      <c r="I18" s="42">
        <v>85</v>
      </c>
      <c r="J18" s="42">
        <v>85</v>
      </c>
    </row>
    <row r="19" spans="1:10" customFormat="1" ht="15" x14ac:dyDescent="0.25">
      <c r="F19" s="47"/>
      <c r="G19" s="47"/>
      <c r="H19" s="47"/>
      <c r="I19" s="47"/>
      <c r="J19" s="47"/>
    </row>
    <row r="20" spans="1:10" s="29" customFormat="1" x14ac:dyDescent="0.2">
      <c r="A20" s="28" t="s">
        <v>447</v>
      </c>
      <c r="B20" s="28" t="s">
        <v>448</v>
      </c>
      <c r="C20" s="28" t="s">
        <v>3</v>
      </c>
      <c r="D20" s="28" t="s">
        <v>3</v>
      </c>
      <c r="E20" s="28" t="s">
        <v>3</v>
      </c>
      <c r="F20" s="41">
        <f>SUBTOTAL(9, F17:F19)</f>
        <v>0</v>
      </c>
      <c r="G20" s="41">
        <f>SUBTOTAL(9, G17:G19)</f>
        <v>0</v>
      </c>
      <c r="H20" s="41">
        <f>SUBTOTAL(9, H17:H19)</f>
        <v>0</v>
      </c>
      <c r="I20" s="41">
        <f>SUBTOTAL(9, I17:I19)</f>
        <v>170</v>
      </c>
      <c r="J20" s="41">
        <f>SUBTOTAL(9, J17:J19)</f>
        <v>170</v>
      </c>
    </row>
    <row r="21" spans="1:10" customFormat="1" ht="15" x14ac:dyDescent="0.25">
      <c r="F21" s="47"/>
      <c r="G21" s="47"/>
      <c r="H21" s="47"/>
      <c r="I21" s="47"/>
      <c r="J21" s="47"/>
    </row>
    <row r="22" spans="1:10" x14ac:dyDescent="0.2">
      <c r="A22" s="27" t="s">
        <v>451</v>
      </c>
      <c r="B22" s="27" t="s">
        <v>452</v>
      </c>
      <c r="C22" s="27" t="s">
        <v>576</v>
      </c>
      <c r="D22" s="27" t="s">
        <v>577</v>
      </c>
      <c r="E22" s="27" t="s">
        <v>453</v>
      </c>
      <c r="I22" s="42">
        <v>3498.75</v>
      </c>
      <c r="J22" s="42">
        <v>3498.75</v>
      </c>
    </row>
    <row r="23" spans="1:10" x14ac:dyDescent="0.2">
      <c r="A23" s="27" t="s">
        <v>451</v>
      </c>
      <c r="B23" s="27" t="s">
        <v>452</v>
      </c>
      <c r="C23" s="27" t="s">
        <v>576</v>
      </c>
      <c r="D23" s="27" t="s">
        <v>577</v>
      </c>
      <c r="E23" s="27" t="s">
        <v>454</v>
      </c>
      <c r="I23" s="42">
        <v>15270.1</v>
      </c>
      <c r="J23" s="42">
        <v>15270.1</v>
      </c>
    </row>
    <row r="24" spans="1:10" x14ac:dyDescent="0.2">
      <c r="A24" s="27" t="s">
        <v>451</v>
      </c>
      <c r="B24" s="27" t="s">
        <v>452</v>
      </c>
      <c r="C24" s="27" t="s">
        <v>576</v>
      </c>
      <c r="D24" s="27" t="s">
        <v>577</v>
      </c>
      <c r="E24" s="27" t="s">
        <v>455</v>
      </c>
      <c r="I24" s="42">
        <v>2445.25</v>
      </c>
      <c r="J24" s="42">
        <v>2445.25</v>
      </c>
    </row>
    <row r="25" spans="1:10" x14ac:dyDescent="0.2">
      <c r="A25" s="27" t="s">
        <v>451</v>
      </c>
      <c r="B25" s="27" t="s">
        <v>452</v>
      </c>
      <c r="C25" s="27" t="s">
        <v>576</v>
      </c>
      <c r="D25" s="27" t="s">
        <v>577</v>
      </c>
      <c r="E25" s="27" t="s">
        <v>456</v>
      </c>
      <c r="I25" s="42">
        <v>90</v>
      </c>
      <c r="J25" s="42">
        <v>90</v>
      </c>
    </row>
    <row r="26" spans="1:10" customFormat="1" ht="15" x14ac:dyDescent="0.25">
      <c r="F26" s="47"/>
      <c r="G26" s="47"/>
      <c r="H26" s="47"/>
      <c r="I26" s="47"/>
      <c r="J26" s="47"/>
    </row>
    <row r="27" spans="1:10" s="29" customFormat="1" x14ac:dyDescent="0.2">
      <c r="A27" s="28" t="s">
        <v>451</v>
      </c>
      <c r="B27" s="28" t="s">
        <v>452</v>
      </c>
      <c r="C27" s="28" t="s">
        <v>3</v>
      </c>
      <c r="D27" s="28" t="s">
        <v>3</v>
      </c>
      <c r="E27" s="28" t="s">
        <v>3</v>
      </c>
      <c r="F27" s="41">
        <f>SUBTOTAL(9, F22:F26)</f>
        <v>0</v>
      </c>
      <c r="G27" s="41">
        <f>SUBTOTAL(9, G22:G26)</f>
        <v>0</v>
      </c>
      <c r="H27" s="41">
        <f>SUBTOTAL(9, H22:H26)</f>
        <v>0</v>
      </c>
      <c r="I27" s="41">
        <f>SUBTOTAL(9, I22:I26)</f>
        <v>21304.1</v>
      </c>
      <c r="J27" s="41">
        <f>SUBTOTAL(9, J22:J26)</f>
        <v>21304.1</v>
      </c>
    </row>
    <row r="28" spans="1:10" customFormat="1" ht="15" x14ac:dyDescent="0.25">
      <c r="F28" s="47"/>
      <c r="G28" s="47"/>
      <c r="H28" s="47"/>
      <c r="I28" s="47"/>
      <c r="J28" s="47"/>
    </row>
    <row r="29" spans="1:10" x14ac:dyDescent="0.2">
      <c r="A29" s="27" t="s">
        <v>457</v>
      </c>
      <c r="B29" s="27" t="s">
        <v>458</v>
      </c>
      <c r="C29" s="27" t="s">
        <v>578</v>
      </c>
      <c r="D29" s="27" t="s">
        <v>579</v>
      </c>
      <c r="E29" s="27" t="s">
        <v>459</v>
      </c>
      <c r="I29" s="42">
        <v>55.65</v>
      </c>
      <c r="J29" s="42">
        <v>55.65</v>
      </c>
    </row>
    <row r="30" spans="1:10" x14ac:dyDescent="0.2">
      <c r="A30" s="27" t="s">
        <v>457</v>
      </c>
      <c r="B30" s="27" t="s">
        <v>458</v>
      </c>
      <c r="C30" s="27" t="s">
        <v>578</v>
      </c>
      <c r="D30" s="27" t="s">
        <v>579</v>
      </c>
      <c r="E30" s="27" t="s">
        <v>460</v>
      </c>
      <c r="I30" s="42">
        <v>300</v>
      </c>
      <c r="J30" s="42">
        <v>300</v>
      </c>
    </row>
    <row r="31" spans="1:10" customFormat="1" ht="15" x14ac:dyDescent="0.25">
      <c r="F31" s="47"/>
      <c r="G31" s="47"/>
      <c r="H31" s="47"/>
      <c r="I31" s="47"/>
      <c r="J31" s="47"/>
    </row>
    <row r="32" spans="1:10" s="29" customFormat="1" x14ac:dyDescent="0.2">
      <c r="A32" s="28" t="s">
        <v>457</v>
      </c>
      <c r="B32" s="28" t="s">
        <v>458</v>
      </c>
      <c r="C32" s="28" t="s">
        <v>3</v>
      </c>
      <c r="D32" s="28" t="s">
        <v>3</v>
      </c>
      <c r="E32" s="28" t="s">
        <v>3</v>
      </c>
      <c r="F32" s="41">
        <f>SUBTOTAL(9, F29:F31)</f>
        <v>0</v>
      </c>
      <c r="G32" s="41">
        <f>SUBTOTAL(9, G29:G31)</f>
        <v>0</v>
      </c>
      <c r="H32" s="41">
        <f>SUBTOTAL(9, H29:H31)</f>
        <v>0</v>
      </c>
      <c r="I32" s="41">
        <f>SUBTOTAL(9, I29:I31)</f>
        <v>355.65</v>
      </c>
      <c r="J32" s="41">
        <f>SUBTOTAL(9, J29:J31)</f>
        <v>355.65</v>
      </c>
    </row>
    <row r="33" spans="1:10" customFormat="1" ht="15" x14ac:dyDescent="0.25">
      <c r="F33" s="47"/>
      <c r="G33" s="47"/>
      <c r="H33" s="47"/>
      <c r="I33" s="47"/>
      <c r="J33" s="47"/>
    </row>
    <row r="34" spans="1:10" x14ac:dyDescent="0.2">
      <c r="A34" s="27" t="s">
        <v>461</v>
      </c>
      <c r="B34" s="27" t="s">
        <v>462</v>
      </c>
      <c r="C34" s="27" t="s">
        <v>580</v>
      </c>
      <c r="D34" s="27" t="s">
        <v>581</v>
      </c>
      <c r="E34" s="27" t="s">
        <v>463</v>
      </c>
      <c r="I34" s="42">
        <v>23.85</v>
      </c>
      <c r="J34" s="42">
        <v>23.85</v>
      </c>
    </row>
    <row r="35" spans="1:10" x14ac:dyDescent="0.2">
      <c r="A35" s="27" t="s">
        <v>461</v>
      </c>
      <c r="B35" s="27" t="s">
        <v>462</v>
      </c>
      <c r="C35" s="27" t="s">
        <v>580</v>
      </c>
      <c r="D35" s="27" t="s">
        <v>581</v>
      </c>
      <c r="E35" s="27" t="s">
        <v>464</v>
      </c>
      <c r="I35" s="42">
        <v>297.60000000000002</v>
      </c>
      <c r="J35" s="42">
        <v>297.60000000000002</v>
      </c>
    </row>
    <row r="36" spans="1:10" customFormat="1" ht="15" x14ac:dyDescent="0.25">
      <c r="F36" s="47"/>
      <c r="G36" s="47"/>
      <c r="H36" s="47"/>
      <c r="I36" s="47"/>
      <c r="J36" s="47"/>
    </row>
    <row r="37" spans="1:10" s="29" customFormat="1" x14ac:dyDescent="0.2">
      <c r="A37" s="28" t="s">
        <v>461</v>
      </c>
      <c r="B37" s="28" t="s">
        <v>462</v>
      </c>
      <c r="C37" s="28" t="s">
        <v>3</v>
      </c>
      <c r="D37" s="28" t="s">
        <v>3</v>
      </c>
      <c r="E37" s="28" t="s">
        <v>3</v>
      </c>
      <c r="F37" s="41">
        <f>SUBTOTAL(9, F34:F36)</f>
        <v>0</v>
      </c>
      <c r="G37" s="41">
        <f>SUBTOTAL(9, G34:G36)</f>
        <v>0</v>
      </c>
      <c r="H37" s="41">
        <f>SUBTOTAL(9, H34:H36)</f>
        <v>0</v>
      </c>
      <c r="I37" s="41">
        <f>SUBTOTAL(9, I34:I36)</f>
        <v>321.45000000000005</v>
      </c>
      <c r="J37" s="41">
        <f>SUBTOTAL(9, J34:J36)</f>
        <v>321.45000000000005</v>
      </c>
    </row>
    <row r="38" spans="1:10" customFormat="1" ht="15" x14ac:dyDescent="0.25">
      <c r="F38" s="47"/>
      <c r="G38" s="47"/>
      <c r="H38" s="47"/>
      <c r="I38" s="47"/>
      <c r="J38" s="47"/>
    </row>
    <row r="39" spans="1:10" x14ac:dyDescent="0.2">
      <c r="A39" s="27" t="s">
        <v>465</v>
      </c>
      <c r="B39" s="27" t="s">
        <v>466</v>
      </c>
      <c r="C39" s="27" t="s">
        <v>582</v>
      </c>
      <c r="D39" s="27" t="s">
        <v>583</v>
      </c>
      <c r="E39" s="27" t="s">
        <v>467</v>
      </c>
      <c r="I39" s="42">
        <v>75</v>
      </c>
      <c r="J39" s="42">
        <v>75</v>
      </c>
    </row>
    <row r="40" spans="1:10" customFormat="1" ht="15" x14ac:dyDescent="0.25">
      <c r="F40" s="47"/>
      <c r="G40" s="47"/>
      <c r="H40" s="47"/>
      <c r="I40" s="47"/>
      <c r="J40" s="47"/>
    </row>
    <row r="41" spans="1:10" s="29" customFormat="1" x14ac:dyDescent="0.2">
      <c r="A41" s="28" t="s">
        <v>465</v>
      </c>
      <c r="B41" s="28" t="s">
        <v>466</v>
      </c>
      <c r="C41" s="28" t="s">
        <v>3</v>
      </c>
      <c r="D41" s="28" t="s">
        <v>3</v>
      </c>
      <c r="E41" s="28" t="s">
        <v>3</v>
      </c>
      <c r="F41" s="41">
        <f>SUBTOTAL(9, F39:F40)</f>
        <v>0</v>
      </c>
      <c r="G41" s="41">
        <f>SUBTOTAL(9, G39:G40)</f>
        <v>0</v>
      </c>
      <c r="H41" s="41">
        <f>SUBTOTAL(9, H39:H40)</f>
        <v>0</v>
      </c>
      <c r="I41" s="41">
        <f>SUBTOTAL(9, I39:I40)</f>
        <v>75</v>
      </c>
      <c r="J41" s="41">
        <f>SUBTOTAL(9, J39:J40)</f>
        <v>75</v>
      </c>
    </row>
    <row r="42" spans="1:10" customFormat="1" ht="15" x14ac:dyDescent="0.25">
      <c r="F42" s="47"/>
      <c r="G42" s="47"/>
      <c r="H42" s="47"/>
      <c r="I42" s="47"/>
      <c r="J42" s="47"/>
    </row>
    <row r="43" spans="1:10" x14ac:dyDescent="0.2">
      <c r="A43" s="27" t="s">
        <v>468</v>
      </c>
      <c r="B43" s="27" t="s">
        <v>469</v>
      </c>
      <c r="C43" s="27" t="s">
        <v>584</v>
      </c>
      <c r="D43" s="27" t="s">
        <v>585</v>
      </c>
      <c r="E43" s="27" t="s">
        <v>470</v>
      </c>
      <c r="I43" s="42">
        <v>1412.5</v>
      </c>
      <c r="J43" s="42">
        <v>1412.5</v>
      </c>
    </row>
    <row r="44" spans="1:10" x14ac:dyDescent="0.2">
      <c r="A44" s="27" t="s">
        <v>468</v>
      </c>
      <c r="B44" s="27" t="s">
        <v>469</v>
      </c>
      <c r="C44" s="27" t="s">
        <v>584</v>
      </c>
      <c r="D44" s="27" t="s">
        <v>585</v>
      </c>
      <c r="E44" s="27" t="s">
        <v>471</v>
      </c>
      <c r="I44" s="42">
        <v>1250.5</v>
      </c>
      <c r="J44" s="42">
        <v>1250.5</v>
      </c>
    </row>
    <row r="45" spans="1:10" x14ac:dyDescent="0.2">
      <c r="A45" s="27" t="s">
        <v>468</v>
      </c>
      <c r="B45" s="27" t="s">
        <v>469</v>
      </c>
      <c r="C45" s="27" t="s">
        <v>584</v>
      </c>
      <c r="D45" s="27" t="s">
        <v>585</v>
      </c>
      <c r="E45" s="27" t="s">
        <v>472</v>
      </c>
      <c r="I45" s="42">
        <v>13.5</v>
      </c>
      <c r="J45" s="42">
        <v>13.5</v>
      </c>
    </row>
    <row r="46" spans="1:10" x14ac:dyDescent="0.2">
      <c r="A46" s="27" t="s">
        <v>468</v>
      </c>
      <c r="B46" s="27" t="s">
        <v>469</v>
      </c>
      <c r="C46" s="27" t="s">
        <v>584</v>
      </c>
      <c r="D46" s="27" t="s">
        <v>585</v>
      </c>
      <c r="E46" s="27" t="s">
        <v>473</v>
      </c>
      <c r="I46" s="42">
        <v>754.95</v>
      </c>
      <c r="J46" s="42">
        <v>754.95</v>
      </c>
    </row>
    <row r="47" spans="1:10" x14ac:dyDescent="0.2">
      <c r="A47" s="27" t="s">
        <v>468</v>
      </c>
      <c r="B47" s="27" t="s">
        <v>469</v>
      </c>
      <c r="C47" s="27" t="s">
        <v>584</v>
      </c>
      <c r="D47" s="27" t="s">
        <v>585</v>
      </c>
      <c r="E47" s="27" t="s">
        <v>474</v>
      </c>
      <c r="I47" s="42">
        <v>64.8</v>
      </c>
      <c r="J47" s="42">
        <v>64.8</v>
      </c>
    </row>
    <row r="48" spans="1:10" x14ac:dyDescent="0.2">
      <c r="A48" s="27" t="s">
        <v>468</v>
      </c>
      <c r="B48" s="27" t="s">
        <v>469</v>
      </c>
      <c r="C48" s="27" t="s">
        <v>584</v>
      </c>
      <c r="D48" s="27" t="s">
        <v>585</v>
      </c>
      <c r="E48" s="27" t="s">
        <v>475</v>
      </c>
      <c r="I48" s="42">
        <v>1192.5</v>
      </c>
      <c r="J48" s="42">
        <v>1192.5</v>
      </c>
    </row>
    <row r="49" spans="1:10" x14ac:dyDescent="0.2">
      <c r="A49" s="27" t="s">
        <v>468</v>
      </c>
      <c r="B49" s="27" t="s">
        <v>469</v>
      </c>
      <c r="C49" s="27" t="s">
        <v>584</v>
      </c>
      <c r="D49" s="27" t="s">
        <v>585</v>
      </c>
      <c r="E49" s="27" t="s">
        <v>476</v>
      </c>
      <c r="I49" s="42">
        <v>592.5</v>
      </c>
      <c r="J49" s="42">
        <v>592.5</v>
      </c>
    </row>
    <row r="50" spans="1:10" x14ac:dyDescent="0.2">
      <c r="A50" s="27" t="s">
        <v>468</v>
      </c>
      <c r="B50" s="27" t="s">
        <v>469</v>
      </c>
      <c r="C50" s="27" t="s">
        <v>584</v>
      </c>
      <c r="D50" s="27" t="s">
        <v>585</v>
      </c>
      <c r="E50" s="27" t="s">
        <v>477</v>
      </c>
      <c r="I50" s="42">
        <v>42</v>
      </c>
      <c r="J50" s="42">
        <v>42</v>
      </c>
    </row>
    <row r="51" spans="1:10" x14ac:dyDescent="0.2">
      <c r="A51" s="27" t="s">
        <v>468</v>
      </c>
      <c r="B51" s="27" t="s">
        <v>469</v>
      </c>
      <c r="C51" s="27" t="s">
        <v>584</v>
      </c>
      <c r="D51" s="27" t="s">
        <v>585</v>
      </c>
      <c r="E51" s="27" t="s">
        <v>478</v>
      </c>
      <c r="I51" s="42">
        <v>14</v>
      </c>
      <c r="J51" s="42">
        <v>14</v>
      </c>
    </row>
    <row r="52" spans="1:10" customFormat="1" ht="15" x14ac:dyDescent="0.25">
      <c r="F52" s="47"/>
      <c r="G52" s="47"/>
      <c r="H52" s="47"/>
      <c r="I52" s="47"/>
      <c r="J52" s="47"/>
    </row>
    <row r="53" spans="1:10" s="29" customFormat="1" x14ac:dyDescent="0.2">
      <c r="A53" s="28" t="s">
        <v>468</v>
      </c>
      <c r="B53" s="28" t="s">
        <v>469</v>
      </c>
      <c r="C53" s="28" t="s">
        <v>3</v>
      </c>
      <c r="D53" s="28" t="s">
        <v>3</v>
      </c>
      <c r="E53" s="28" t="s">
        <v>3</v>
      </c>
      <c r="F53" s="41">
        <f>SUBTOTAL(9, F43:F52)</f>
        <v>0</v>
      </c>
      <c r="G53" s="41">
        <f>SUBTOTAL(9, G43:G52)</f>
        <v>0</v>
      </c>
      <c r="H53" s="41">
        <f>SUBTOTAL(9, H43:H52)</f>
        <v>0</v>
      </c>
      <c r="I53" s="41">
        <f>SUBTOTAL(9, I43:I52)</f>
        <v>5337.25</v>
      </c>
      <c r="J53" s="41">
        <f>SUBTOTAL(9, J43:J52)</f>
        <v>5337.25</v>
      </c>
    </row>
    <row r="54" spans="1:10" customFormat="1" ht="15" x14ac:dyDescent="0.25">
      <c r="F54" s="47"/>
      <c r="G54" s="47"/>
      <c r="H54" s="47"/>
      <c r="I54" s="47"/>
      <c r="J54" s="47"/>
    </row>
    <row r="55" spans="1:10" x14ac:dyDescent="0.2">
      <c r="A55" s="27" t="s">
        <v>479</v>
      </c>
      <c r="B55" s="27" t="s">
        <v>480</v>
      </c>
      <c r="C55" s="27" t="s">
        <v>586</v>
      </c>
      <c r="D55" s="27" t="s">
        <v>587</v>
      </c>
      <c r="E55" s="27" t="s">
        <v>481</v>
      </c>
      <c r="I55" s="42">
        <v>650</v>
      </c>
      <c r="J55" s="42">
        <v>650</v>
      </c>
    </row>
    <row r="56" spans="1:10" x14ac:dyDescent="0.2">
      <c r="A56" s="27" t="s">
        <v>479</v>
      </c>
      <c r="B56" s="27" t="s">
        <v>480</v>
      </c>
      <c r="C56" s="27" t="s">
        <v>586</v>
      </c>
      <c r="D56" s="27" t="s">
        <v>587</v>
      </c>
      <c r="E56" s="27" t="s">
        <v>482</v>
      </c>
      <c r="I56" s="42">
        <v>150</v>
      </c>
      <c r="J56" s="42">
        <v>150</v>
      </c>
    </row>
    <row r="57" spans="1:10" customFormat="1" ht="15" x14ac:dyDescent="0.25">
      <c r="F57" s="47"/>
      <c r="G57" s="47"/>
      <c r="H57" s="47"/>
      <c r="I57" s="47"/>
      <c r="J57" s="47"/>
    </row>
    <row r="58" spans="1:10" s="29" customFormat="1" x14ac:dyDescent="0.2">
      <c r="A58" s="28" t="s">
        <v>479</v>
      </c>
      <c r="B58" s="28" t="s">
        <v>480</v>
      </c>
      <c r="C58" s="28" t="s">
        <v>3</v>
      </c>
      <c r="D58" s="28" t="s">
        <v>3</v>
      </c>
      <c r="E58" s="28" t="s">
        <v>3</v>
      </c>
      <c r="F58" s="41">
        <f>SUBTOTAL(9, F55:F57)</f>
        <v>0</v>
      </c>
      <c r="G58" s="41">
        <f>SUBTOTAL(9, G55:G57)</f>
        <v>0</v>
      </c>
      <c r="H58" s="41">
        <f>SUBTOTAL(9, H55:H57)</f>
        <v>0</v>
      </c>
      <c r="I58" s="41">
        <f>SUBTOTAL(9, I55:I57)</f>
        <v>800</v>
      </c>
      <c r="J58" s="41">
        <f>SUBTOTAL(9, J55:J57)</f>
        <v>800</v>
      </c>
    </row>
    <row r="59" spans="1:10" customFormat="1" ht="15" x14ac:dyDescent="0.25">
      <c r="F59" s="47"/>
      <c r="G59" s="47"/>
      <c r="H59" s="47"/>
      <c r="I59" s="47"/>
      <c r="J59" s="47"/>
    </row>
    <row r="60" spans="1:10" x14ac:dyDescent="0.2">
      <c r="A60" s="27" t="s">
        <v>483</v>
      </c>
      <c r="B60" s="27" t="s">
        <v>484</v>
      </c>
      <c r="C60" s="27" t="s">
        <v>588</v>
      </c>
      <c r="D60" s="27" t="s">
        <v>589</v>
      </c>
      <c r="E60" s="27" t="s">
        <v>485</v>
      </c>
      <c r="I60" s="42">
        <v>26.58</v>
      </c>
      <c r="J60" s="42">
        <v>26.58</v>
      </c>
    </row>
    <row r="61" spans="1:10" customFormat="1" ht="15" x14ac:dyDescent="0.25">
      <c r="F61" s="47"/>
      <c r="G61" s="47"/>
      <c r="H61" s="47"/>
      <c r="I61" s="47"/>
      <c r="J61" s="47"/>
    </row>
    <row r="62" spans="1:10" s="29" customFormat="1" x14ac:dyDescent="0.2">
      <c r="A62" s="28" t="s">
        <v>483</v>
      </c>
      <c r="B62" s="28" t="s">
        <v>484</v>
      </c>
      <c r="C62" s="28" t="s">
        <v>3</v>
      </c>
      <c r="D62" s="28" t="s">
        <v>3</v>
      </c>
      <c r="E62" s="28" t="s">
        <v>3</v>
      </c>
      <c r="F62" s="41">
        <f>SUBTOTAL(9, F60:F61)</f>
        <v>0</v>
      </c>
      <c r="G62" s="41">
        <f>SUBTOTAL(9, G60:G61)</f>
        <v>0</v>
      </c>
      <c r="H62" s="41">
        <f>SUBTOTAL(9, H60:H61)</f>
        <v>0</v>
      </c>
      <c r="I62" s="41">
        <f>SUBTOTAL(9, I60:I61)</f>
        <v>26.58</v>
      </c>
      <c r="J62" s="41">
        <f>SUBTOTAL(9, J60:J61)</f>
        <v>26.58</v>
      </c>
    </row>
    <row r="63" spans="1:10" customFormat="1" ht="15" x14ac:dyDescent="0.25">
      <c r="F63" s="47"/>
      <c r="G63" s="47"/>
      <c r="H63" s="47"/>
      <c r="I63" s="47"/>
      <c r="J63" s="47"/>
    </row>
    <row r="64" spans="1:10" x14ac:dyDescent="0.2">
      <c r="A64" s="27" t="s">
        <v>486</v>
      </c>
      <c r="B64" s="27" t="s">
        <v>487</v>
      </c>
      <c r="C64" s="27" t="s">
        <v>590</v>
      </c>
      <c r="D64" s="27" t="s">
        <v>591</v>
      </c>
      <c r="E64" s="27" t="s">
        <v>488</v>
      </c>
      <c r="I64" s="42">
        <v>76.5</v>
      </c>
      <c r="J64" s="42">
        <v>76.5</v>
      </c>
    </row>
    <row r="65" spans="1:10" customFormat="1" ht="15" x14ac:dyDescent="0.25">
      <c r="F65" s="47"/>
      <c r="G65" s="47"/>
      <c r="H65" s="47"/>
      <c r="I65" s="47"/>
      <c r="J65" s="47"/>
    </row>
    <row r="66" spans="1:10" s="29" customFormat="1" x14ac:dyDescent="0.2">
      <c r="A66" s="28" t="s">
        <v>486</v>
      </c>
      <c r="B66" s="28" t="s">
        <v>487</v>
      </c>
      <c r="C66" s="28" t="s">
        <v>3</v>
      </c>
      <c r="D66" s="28" t="s">
        <v>3</v>
      </c>
      <c r="E66" s="28" t="s">
        <v>3</v>
      </c>
      <c r="F66" s="41">
        <f>SUBTOTAL(9, F64:F65)</f>
        <v>0</v>
      </c>
      <c r="G66" s="41">
        <f>SUBTOTAL(9, G64:G65)</f>
        <v>0</v>
      </c>
      <c r="H66" s="41">
        <f>SUBTOTAL(9, H64:H65)</f>
        <v>0</v>
      </c>
      <c r="I66" s="41">
        <f>SUBTOTAL(9, I64:I65)</f>
        <v>76.5</v>
      </c>
      <c r="J66" s="41">
        <f>SUBTOTAL(9, J64:J65)</f>
        <v>76.5</v>
      </c>
    </row>
    <row r="67" spans="1:10" customFormat="1" ht="15" x14ac:dyDescent="0.25">
      <c r="F67" s="47"/>
      <c r="G67" s="47"/>
      <c r="H67" s="47"/>
      <c r="I67" s="47"/>
      <c r="J67" s="47"/>
    </row>
    <row r="68" spans="1:10" x14ac:dyDescent="0.2">
      <c r="A68" s="27" t="s">
        <v>489</v>
      </c>
      <c r="B68" s="27" t="s">
        <v>490</v>
      </c>
      <c r="C68" s="27" t="s">
        <v>592</v>
      </c>
      <c r="D68" s="27" t="s">
        <v>593</v>
      </c>
      <c r="E68" s="27" t="s">
        <v>491</v>
      </c>
      <c r="I68" s="42">
        <v>55.6</v>
      </c>
      <c r="J68" s="42">
        <v>55.6</v>
      </c>
    </row>
    <row r="69" spans="1:10" x14ac:dyDescent="0.2">
      <c r="A69" s="27" t="s">
        <v>489</v>
      </c>
      <c r="B69" s="27" t="s">
        <v>490</v>
      </c>
      <c r="C69" s="27" t="s">
        <v>592</v>
      </c>
      <c r="D69" s="27" t="s">
        <v>593</v>
      </c>
      <c r="E69" s="27" t="s">
        <v>492</v>
      </c>
      <c r="I69" s="42">
        <v>750</v>
      </c>
      <c r="J69" s="42">
        <v>750</v>
      </c>
    </row>
    <row r="70" spans="1:10" customFormat="1" ht="15" x14ac:dyDescent="0.25">
      <c r="F70" s="47"/>
      <c r="G70" s="47"/>
      <c r="H70" s="47"/>
      <c r="I70" s="47"/>
      <c r="J70" s="47"/>
    </row>
    <row r="71" spans="1:10" s="29" customFormat="1" x14ac:dyDescent="0.2">
      <c r="A71" s="28" t="s">
        <v>489</v>
      </c>
      <c r="B71" s="28" t="s">
        <v>490</v>
      </c>
      <c r="C71" s="28" t="s">
        <v>3</v>
      </c>
      <c r="D71" s="28" t="s">
        <v>3</v>
      </c>
      <c r="E71" s="28" t="s">
        <v>3</v>
      </c>
      <c r="F71" s="41">
        <f>SUBTOTAL(9, F68:F70)</f>
        <v>0</v>
      </c>
      <c r="G71" s="41">
        <f>SUBTOTAL(9, G68:G70)</f>
        <v>0</v>
      </c>
      <c r="H71" s="41">
        <f>SUBTOTAL(9, H68:H70)</f>
        <v>0</v>
      </c>
      <c r="I71" s="41">
        <f>SUBTOTAL(9, I68:I70)</f>
        <v>805.6</v>
      </c>
      <c r="J71" s="41">
        <f>SUBTOTAL(9, J68:J70)</f>
        <v>805.6</v>
      </c>
    </row>
    <row r="72" spans="1:10" customFormat="1" ht="15" x14ac:dyDescent="0.25">
      <c r="F72" s="47"/>
      <c r="G72" s="47"/>
      <c r="H72" s="47"/>
      <c r="I72" s="47"/>
      <c r="J72" s="47"/>
    </row>
    <row r="73" spans="1:10" x14ac:dyDescent="0.2">
      <c r="A73" s="27" t="s">
        <v>493</v>
      </c>
      <c r="B73" s="27" t="s">
        <v>494</v>
      </c>
      <c r="C73" s="27" t="s">
        <v>594</v>
      </c>
      <c r="D73" s="27" t="s">
        <v>595</v>
      </c>
      <c r="E73" s="27" t="s">
        <v>495</v>
      </c>
      <c r="I73" s="42">
        <v>150</v>
      </c>
      <c r="J73" s="42">
        <v>150</v>
      </c>
    </row>
    <row r="74" spans="1:10" x14ac:dyDescent="0.2">
      <c r="A74" s="27" t="s">
        <v>493</v>
      </c>
      <c r="B74" s="27" t="s">
        <v>494</v>
      </c>
      <c r="C74" s="27" t="s">
        <v>594</v>
      </c>
      <c r="D74" s="27" t="s">
        <v>595</v>
      </c>
      <c r="E74" s="27" t="s">
        <v>496</v>
      </c>
      <c r="I74" s="42">
        <v>50</v>
      </c>
      <c r="J74" s="42">
        <v>50</v>
      </c>
    </row>
    <row r="75" spans="1:10" customFormat="1" ht="15" x14ac:dyDescent="0.25">
      <c r="F75" s="47"/>
      <c r="G75" s="47"/>
      <c r="H75" s="47"/>
      <c r="I75" s="47"/>
      <c r="J75" s="47"/>
    </row>
    <row r="76" spans="1:10" s="29" customFormat="1" x14ac:dyDescent="0.2">
      <c r="A76" s="28" t="s">
        <v>493</v>
      </c>
      <c r="B76" s="28" t="s">
        <v>494</v>
      </c>
      <c r="C76" s="28" t="s">
        <v>3</v>
      </c>
      <c r="D76" s="28" t="s">
        <v>3</v>
      </c>
      <c r="E76" s="28" t="s">
        <v>3</v>
      </c>
      <c r="F76" s="41">
        <f>SUBTOTAL(9, F73:F75)</f>
        <v>0</v>
      </c>
      <c r="G76" s="41">
        <f>SUBTOTAL(9, G73:G75)</f>
        <v>0</v>
      </c>
      <c r="H76" s="41">
        <f>SUBTOTAL(9, H73:H75)</f>
        <v>0</v>
      </c>
      <c r="I76" s="41">
        <f>SUBTOTAL(9, I73:I75)</f>
        <v>200</v>
      </c>
      <c r="J76" s="41">
        <f>SUBTOTAL(9, J73:J75)</f>
        <v>200</v>
      </c>
    </row>
    <row r="77" spans="1:10" customFormat="1" ht="15" x14ac:dyDescent="0.25">
      <c r="F77" s="47"/>
      <c r="G77" s="47"/>
      <c r="H77" s="47"/>
      <c r="I77" s="47"/>
      <c r="J77" s="47"/>
    </row>
    <row r="78" spans="1:10" x14ac:dyDescent="0.2">
      <c r="A78" s="27" t="s">
        <v>497</v>
      </c>
      <c r="B78" s="27" t="s">
        <v>498</v>
      </c>
      <c r="C78" s="27" t="s">
        <v>596</v>
      </c>
      <c r="D78" s="27" t="s">
        <v>597</v>
      </c>
      <c r="E78" s="27" t="s">
        <v>499</v>
      </c>
      <c r="I78" s="42">
        <v>690.25</v>
      </c>
      <c r="J78" s="42">
        <v>690.25</v>
      </c>
    </row>
    <row r="79" spans="1:10" x14ac:dyDescent="0.2">
      <c r="A79" s="27" t="s">
        <v>497</v>
      </c>
      <c r="B79" s="27" t="s">
        <v>498</v>
      </c>
      <c r="C79" s="27" t="s">
        <v>596</v>
      </c>
      <c r="D79" s="27" t="s">
        <v>597</v>
      </c>
      <c r="E79" s="27" t="s">
        <v>500</v>
      </c>
      <c r="I79" s="42">
        <v>3569</v>
      </c>
      <c r="J79" s="42">
        <v>3569</v>
      </c>
    </row>
    <row r="80" spans="1:10" customFormat="1" ht="15" x14ac:dyDescent="0.25">
      <c r="F80" s="47"/>
      <c r="G80" s="47"/>
      <c r="H80" s="47"/>
      <c r="I80" s="47"/>
      <c r="J80" s="47"/>
    </row>
    <row r="81" spans="1:10" s="29" customFormat="1" x14ac:dyDescent="0.2">
      <c r="A81" s="28" t="s">
        <v>497</v>
      </c>
      <c r="B81" s="28" t="s">
        <v>498</v>
      </c>
      <c r="C81" s="28" t="s">
        <v>3</v>
      </c>
      <c r="D81" s="28" t="s">
        <v>3</v>
      </c>
      <c r="E81" s="28" t="s">
        <v>3</v>
      </c>
      <c r="F81" s="41">
        <f>SUBTOTAL(9, F78:F80)</f>
        <v>0</v>
      </c>
      <c r="G81" s="41">
        <f>SUBTOTAL(9, G78:G80)</f>
        <v>0</v>
      </c>
      <c r="H81" s="41">
        <f>SUBTOTAL(9, H78:H80)</f>
        <v>0</v>
      </c>
      <c r="I81" s="41">
        <f>SUBTOTAL(9, I78:I80)</f>
        <v>4259.25</v>
      </c>
      <c r="J81" s="41">
        <f>SUBTOTAL(9, J78:J80)</f>
        <v>4259.25</v>
      </c>
    </row>
    <row r="82" spans="1:10" customFormat="1" ht="15" x14ac:dyDescent="0.25">
      <c r="F82" s="47"/>
      <c r="G82" s="47"/>
      <c r="H82" s="47"/>
      <c r="I82" s="47"/>
      <c r="J82" s="47"/>
    </row>
    <row r="83" spans="1:10" x14ac:dyDescent="0.2">
      <c r="A83" s="27" t="s">
        <v>501</v>
      </c>
      <c r="B83" s="27" t="s">
        <v>502</v>
      </c>
      <c r="C83" s="27" t="s">
        <v>598</v>
      </c>
      <c r="D83" s="27" t="s">
        <v>599</v>
      </c>
      <c r="E83" s="27" t="s">
        <v>503</v>
      </c>
      <c r="I83" s="42">
        <v>459.9</v>
      </c>
      <c r="J83" s="42">
        <v>459.9</v>
      </c>
    </row>
    <row r="84" spans="1:10" customFormat="1" ht="15" x14ac:dyDescent="0.25">
      <c r="F84" s="47"/>
      <c r="G84" s="47"/>
      <c r="H84" s="47"/>
      <c r="I84" s="47"/>
      <c r="J84" s="47"/>
    </row>
    <row r="85" spans="1:10" s="29" customFormat="1" x14ac:dyDescent="0.2">
      <c r="A85" s="28" t="s">
        <v>501</v>
      </c>
      <c r="B85" s="28" t="s">
        <v>502</v>
      </c>
      <c r="C85" s="28" t="s">
        <v>3</v>
      </c>
      <c r="D85" s="28" t="s">
        <v>3</v>
      </c>
      <c r="E85" s="28" t="s">
        <v>3</v>
      </c>
      <c r="F85" s="41">
        <f>SUBTOTAL(9, F83:F84)</f>
        <v>0</v>
      </c>
      <c r="G85" s="41">
        <f>SUBTOTAL(9, G83:G84)</f>
        <v>0</v>
      </c>
      <c r="H85" s="41">
        <f>SUBTOTAL(9, H83:H84)</f>
        <v>0</v>
      </c>
      <c r="I85" s="41">
        <f>SUBTOTAL(9, I83:I84)</f>
        <v>459.9</v>
      </c>
      <c r="J85" s="41">
        <f>SUBTOTAL(9, J83:J84)</f>
        <v>459.9</v>
      </c>
    </row>
    <row r="86" spans="1:10" customFormat="1" ht="15" x14ac:dyDescent="0.25">
      <c r="F86" s="47"/>
      <c r="G86" s="47"/>
      <c r="H86" s="47"/>
      <c r="I86" s="47"/>
      <c r="J86" s="47"/>
    </row>
    <row r="87" spans="1:10" x14ac:dyDescent="0.2">
      <c r="A87" s="27" t="s">
        <v>504</v>
      </c>
      <c r="B87" s="27" t="s">
        <v>505</v>
      </c>
      <c r="C87" s="27" t="s">
        <v>600</v>
      </c>
      <c r="D87" s="27" t="s">
        <v>601</v>
      </c>
      <c r="E87" s="27" t="s">
        <v>506</v>
      </c>
      <c r="I87" s="42">
        <v>-69.930000000000007</v>
      </c>
      <c r="J87" s="42">
        <v>-69.930000000000007</v>
      </c>
    </row>
    <row r="88" spans="1:10" x14ac:dyDescent="0.2">
      <c r="A88" s="27" t="s">
        <v>504</v>
      </c>
      <c r="B88" s="27" t="s">
        <v>505</v>
      </c>
      <c r="C88" s="27" t="s">
        <v>600</v>
      </c>
      <c r="D88" s="27" t="s">
        <v>601</v>
      </c>
      <c r="E88" s="27" t="s">
        <v>507</v>
      </c>
      <c r="I88" s="42">
        <v>65</v>
      </c>
      <c r="J88" s="42">
        <v>65</v>
      </c>
    </row>
    <row r="89" spans="1:10" customFormat="1" ht="15" x14ac:dyDescent="0.25">
      <c r="F89" s="47"/>
      <c r="G89" s="47"/>
      <c r="H89" s="47"/>
      <c r="I89" s="47"/>
      <c r="J89" s="47"/>
    </row>
    <row r="90" spans="1:10" s="29" customFormat="1" x14ac:dyDescent="0.2">
      <c r="A90" s="28" t="s">
        <v>504</v>
      </c>
      <c r="B90" s="28" t="s">
        <v>505</v>
      </c>
      <c r="C90" s="28" t="s">
        <v>3</v>
      </c>
      <c r="D90" s="28" t="s">
        <v>3</v>
      </c>
      <c r="E90" s="28" t="s">
        <v>3</v>
      </c>
      <c r="F90" s="41">
        <f>SUBTOTAL(9, F87:F89)</f>
        <v>0</v>
      </c>
      <c r="G90" s="41">
        <f>SUBTOTAL(9, G87:G89)</f>
        <v>0</v>
      </c>
      <c r="H90" s="41">
        <f>SUBTOTAL(9, H87:H89)</f>
        <v>0</v>
      </c>
      <c r="I90" s="41">
        <f>SUBTOTAL(9, I87:I89)</f>
        <v>-4.9300000000000068</v>
      </c>
      <c r="J90" s="41">
        <f>SUBTOTAL(9, J87:J89)</f>
        <v>-4.9300000000000068</v>
      </c>
    </row>
    <row r="91" spans="1:10" customFormat="1" ht="15" x14ac:dyDescent="0.25">
      <c r="F91" s="47"/>
      <c r="G91" s="47"/>
      <c r="H91" s="47"/>
      <c r="I91" s="47"/>
      <c r="J91" s="47"/>
    </row>
    <row r="92" spans="1:10" x14ac:dyDescent="0.2">
      <c r="A92" s="27" t="s">
        <v>508</v>
      </c>
      <c r="B92" s="27" t="s">
        <v>509</v>
      </c>
      <c r="C92" s="27" t="s">
        <v>602</v>
      </c>
      <c r="D92" s="27" t="s">
        <v>603</v>
      </c>
      <c r="E92" s="27" t="s">
        <v>510</v>
      </c>
      <c r="I92" s="42">
        <v>-53.5</v>
      </c>
      <c r="J92" s="42">
        <v>-53.5</v>
      </c>
    </row>
    <row r="93" spans="1:10" customFormat="1" ht="15" x14ac:dyDescent="0.25">
      <c r="F93" s="47"/>
      <c r="G93" s="47"/>
      <c r="H93" s="47"/>
      <c r="I93" s="47"/>
      <c r="J93" s="47"/>
    </row>
    <row r="94" spans="1:10" s="29" customFormat="1" x14ac:dyDescent="0.2">
      <c r="A94" s="28" t="s">
        <v>508</v>
      </c>
      <c r="B94" s="28" t="s">
        <v>509</v>
      </c>
      <c r="C94" s="28" t="s">
        <v>3</v>
      </c>
      <c r="D94" s="28" t="s">
        <v>3</v>
      </c>
      <c r="E94" s="28" t="s">
        <v>3</v>
      </c>
      <c r="F94" s="41">
        <f>SUBTOTAL(9, F92:F93)</f>
        <v>0</v>
      </c>
      <c r="G94" s="41">
        <f>SUBTOTAL(9, G92:G93)</f>
        <v>0</v>
      </c>
      <c r="H94" s="41">
        <f>SUBTOTAL(9, H92:H93)</f>
        <v>0</v>
      </c>
      <c r="I94" s="41">
        <f>SUBTOTAL(9, I92:I93)</f>
        <v>-53.5</v>
      </c>
      <c r="J94" s="41">
        <f>SUBTOTAL(9, J92:J93)</f>
        <v>-53.5</v>
      </c>
    </row>
    <row r="95" spans="1:10" customFormat="1" ht="15" x14ac:dyDescent="0.25">
      <c r="F95" s="47"/>
      <c r="G95" s="47"/>
      <c r="H95" s="47"/>
      <c r="I95" s="47"/>
      <c r="J95" s="47"/>
    </row>
    <row r="96" spans="1:10" x14ac:dyDescent="0.2">
      <c r="A96" s="27" t="s">
        <v>511</v>
      </c>
      <c r="B96" s="27" t="s">
        <v>512</v>
      </c>
      <c r="C96" s="27" t="s">
        <v>604</v>
      </c>
      <c r="D96" s="27" t="s">
        <v>605</v>
      </c>
      <c r="E96" s="27" t="s">
        <v>513</v>
      </c>
      <c r="I96" s="42">
        <v>18</v>
      </c>
      <c r="J96" s="42">
        <v>18</v>
      </c>
    </row>
    <row r="97" spans="1:10" customFormat="1" ht="15" x14ac:dyDescent="0.25">
      <c r="F97" s="47"/>
      <c r="G97" s="47"/>
      <c r="H97" s="47"/>
      <c r="I97" s="47"/>
      <c r="J97" s="47"/>
    </row>
    <row r="98" spans="1:10" s="29" customFormat="1" x14ac:dyDescent="0.2">
      <c r="A98" s="28" t="s">
        <v>511</v>
      </c>
      <c r="B98" s="28" t="s">
        <v>512</v>
      </c>
      <c r="C98" s="28" t="s">
        <v>3</v>
      </c>
      <c r="D98" s="28" t="s">
        <v>3</v>
      </c>
      <c r="E98" s="28" t="s">
        <v>3</v>
      </c>
      <c r="F98" s="41">
        <f>SUBTOTAL(9, F96:F97)</f>
        <v>0</v>
      </c>
      <c r="G98" s="41">
        <f>SUBTOTAL(9, G96:G97)</f>
        <v>0</v>
      </c>
      <c r="H98" s="41">
        <f>SUBTOTAL(9, H96:H97)</f>
        <v>0</v>
      </c>
      <c r="I98" s="41">
        <f>SUBTOTAL(9, I96:I97)</f>
        <v>18</v>
      </c>
      <c r="J98" s="41">
        <f>SUBTOTAL(9, J96:J97)</f>
        <v>18</v>
      </c>
    </row>
    <row r="99" spans="1:10" customFormat="1" ht="15" x14ac:dyDescent="0.25">
      <c r="F99" s="47"/>
      <c r="G99" s="47"/>
      <c r="H99" s="47"/>
      <c r="I99" s="47"/>
      <c r="J99" s="47"/>
    </row>
    <row r="100" spans="1:10" x14ac:dyDescent="0.2">
      <c r="A100" s="27" t="s">
        <v>514</v>
      </c>
      <c r="B100" s="27" t="s">
        <v>515</v>
      </c>
      <c r="C100" s="27" t="s">
        <v>606</v>
      </c>
      <c r="D100" s="27" t="s">
        <v>607</v>
      </c>
      <c r="E100" s="27" t="s">
        <v>516</v>
      </c>
      <c r="I100" s="42">
        <v>49.99</v>
      </c>
      <c r="J100" s="42">
        <v>49.99</v>
      </c>
    </row>
    <row r="101" spans="1:10" x14ac:dyDescent="0.2">
      <c r="A101" s="27" t="s">
        <v>514</v>
      </c>
      <c r="B101" s="27" t="s">
        <v>515</v>
      </c>
      <c r="C101" s="27" t="s">
        <v>606</v>
      </c>
      <c r="D101" s="27" t="s">
        <v>607</v>
      </c>
      <c r="E101" s="27" t="s">
        <v>517</v>
      </c>
      <c r="I101" s="42">
        <v>-31.8</v>
      </c>
      <c r="J101" s="42">
        <v>-31.8</v>
      </c>
    </row>
    <row r="102" spans="1:10" customFormat="1" ht="15" x14ac:dyDescent="0.25">
      <c r="F102" s="47"/>
      <c r="G102" s="47"/>
      <c r="H102" s="47"/>
      <c r="I102" s="47"/>
      <c r="J102" s="47"/>
    </row>
    <row r="103" spans="1:10" s="29" customFormat="1" x14ac:dyDescent="0.2">
      <c r="A103" s="28" t="s">
        <v>514</v>
      </c>
      <c r="B103" s="28" t="s">
        <v>515</v>
      </c>
      <c r="C103" s="28" t="s">
        <v>3</v>
      </c>
      <c r="D103" s="28" t="s">
        <v>3</v>
      </c>
      <c r="E103" s="28" t="s">
        <v>3</v>
      </c>
      <c r="F103" s="41">
        <f>SUBTOTAL(9, F100:F102)</f>
        <v>0</v>
      </c>
      <c r="G103" s="41">
        <f>SUBTOTAL(9, G100:G102)</f>
        <v>0</v>
      </c>
      <c r="H103" s="41">
        <f>SUBTOTAL(9, H100:H102)</f>
        <v>0</v>
      </c>
      <c r="I103" s="41">
        <f>SUBTOTAL(9, I100:I102)</f>
        <v>18.190000000000001</v>
      </c>
      <c r="J103" s="41">
        <f>SUBTOTAL(9, J100:J102)</f>
        <v>18.190000000000001</v>
      </c>
    </row>
    <row r="104" spans="1:10" customFormat="1" ht="15" x14ac:dyDescent="0.25">
      <c r="F104" s="47"/>
      <c r="G104" s="47"/>
      <c r="H104" s="47"/>
      <c r="I104" s="47"/>
      <c r="J104" s="47"/>
    </row>
    <row r="105" spans="1:10" x14ac:dyDescent="0.2">
      <c r="A105" s="27" t="s">
        <v>518</v>
      </c>
      <c r="B105" s="27" t="s">
        <v>519</v>
      </c>
      <c r="C105" s="27" t="s">
        <v>608</v>
      </c>
      <c r="D105" s="27" t="s">
        <v>609</v>
      </c>
      <c r="E105" s="27" t="s">
        <v>520</v>
      </c>
      <c r="I105" s="42">
        <v>1150</v>
      </c>
      <c r="J105" s="42">
        <v>1150</v>
      </c>
    </row>
    <row r="106" spans="1:10" x14ac:dyDescent="0.2">
      <c r="A106" s="27" t="s">
        <v>518</v>
      </c>
      <c r="B106" s="27" t="s">
        <v>519</v>
      </c>
      <c r="C106" s="27" t="s">
        <v>608</v>
      </c>
      <c r="D106" s="27" t="s">
        <v>609</v>
      </c>
      <c r="E106" s="27" t="s">
        <v>521</v>
      </c>
      <c r="I106" s="42">
        <v>7200</v>
      </c>
      <c r="J106" s="42">
        <v>7200</v>
      </c>
    </row>
    <row r="107" spans="1:10" x14ac:dyDescent="0.2">
      <c r="A107" s="27" t="s">
        <v>518</v>
      </c>
      <c r="B107" s="27" t="s">
        <v>519</v>
      </c>
      <c r="C107" s="27" t="s">
        <v>608</v>
      </c>
      <c r="D107" s="27" t="s">
        <v>609</v>
      </c>
      <c r="E107" s="27" t="s">
        <v>522</v>
      </c>
      <c r="I107" s="42">
        <v>1578.25</v>
      </c>
      <c r="J107" s="42">
        <v>1578.25</v>
      </c>
    </row>
    <row r="108" spans="1:10" x14ac:dyDescent="0.2">
      <c r="A108" s="27" t="s">
        <v>518</v>
      </c>
      <c r="B108" s="27" t="s">
        <v>519</v>
      </c>
      <c r="C108" s="27" t="s">
        <v>608</v>
      </c>
      <c r="D108" s="27" t="s">
        <v>609</v>
      </c>
      <c r="E108" s="27" t="s">
        <v>523</v>
      </c>
      <c r="I108" s="42">
        <v>16144.25</v>
      </c>
      <c r="J108" s="42">
        <v>16144.25</v>
      </c>
    </row>
    <row r="109" spans="1:10" x14ac:dyDescent="0.2">
      <c r="A109" s="27" t="s">
        <v>518</v>
      </c>
      <c r="B109" s="27" t="s">
        <v>519</v>
      </c>
      <c r="C109" s="27" t="s">
        <v>608</v>
      </c>
      <c r="D109" s="27" t="s">
        <v>609</v>
      </c>
      <c r="E109" s="27" t="s">
        <v>524</v>
      </c>
      <c r="I109" s="42">
        <v>5006.75</v>
      </c>
      <c r="J109" s="42">
        <v>5006.75</v>
      </c>
    </row>
    <row r="110" spans="1:10" x14ac:dyDescent="0.2">
      <c r="A110" s="27" t="s">
        <v>518</v>
      </c>
      <c r="B110" s="27" t="s">
        <v>519</v>
      </c>
      <c r="C110" s="27" t="s">
        <v>608</v>
      </c>
      <c r="D110" s="27" t="s">
        <v>609</v>
      </c>
      <c r="E110" s="27" t="s">
        <v>525</v>
      </c>
      <c r="I110" s="42">
        <v>50.9</v>
      </c>
      <c r="J110" s="42">
        <v>50.9</v>
      </c>
    </row>
    <row r="111" spans="1:10" x14ac:dyDescent="0.2">
      <c r="A111" s="27" t="s">
        <v>518</v>
      </c>
      <c r="B111" s="27" t="s">
        <v>519</v>
      </c>
      <c r="C111" s="27" t="s">
        <v>608</v>
      </c>
      <c r="D111" s="27" t="s">
        <v>609</v>
      </c>
      <c r="E111" s="27" t="s">
        <v>526</v>
      </c>
      <c r="I111" s="42">
        <v>239.85</v>
      </c>
      <c r="J111" s="42">
        <v>239.85</v>
      </c>
    </row>
    <row r="112" spans="1:10" customFormat="1" ht="15" x14ac:dyDescent="0.25">
      <c r="F112" s="47"/>
      <c r="G112" s="47"/>
      <c r="H112" s="47"/>
      <c r="I112" s="47"/>
      <c r="J112" s="47"/>
    </row>
    <row r="113" spans="1:10" s="29" customFormat="1" x14ac:dyDescent="0.2">
      <c r="A113" s="28" t="s">
        <v>518</v>
      </c>
      <c r="B113" s="28" t="s">
        <v>519</v>
      </c>
      <c r="C113" s="28" t="s">
        <v>3</v>
      </c>
      <c r="D113" s="28" t="s">
        <v>3</v>
      </c>
      <c r="E113" s="28" t="s">
        <v>3</v>
      </c>
      <c r="F113" s="41">
        <f>SUBTOTAL(9, F105:F112)</f>
        <v>0</v>
      </c>
      <c r="G113" s="41">
        <f>SUBTOTAL(9, G105:G112)</f>
        <v>0</v>
      </c>
      <c r="H113" s="41">
        <f>SUBTOTAL(9, H105:H112)</f>
        <v>0</v>
      </c>
      <c r="I113" s="41">
        <f>SUBTOTAL(9, I105:I112)</f>
        <v>31370</v>
      </c>
      <c r="J113" s="41">
        <f>SUBTOTAL(9, J105:J112)</f>
        <v>31370</v>
      </c>
    </row>
    <row r="114" spans="1:10" customFormat="1" ht="15" x14ac:dyDescent="0.25">
      <c r="F114" s="47"/>
      <c r="G114" s="47"/>
      <c r="H114" s="47"/>
      <c r="I114" s="47"/>
      <c r="J114" s="47"/>
    </row>
    <row r="115" spans="1:10" x14ac:dyDescent="0.2">
      <c r="A115" s="27" t="s">
        <v>527</v>
      </c>
      <c r="B115" s="27" t="s">
        <v>528</v>
      </c>
      <c r="C115" s="27" t="s">
        <v>610</v>
      </c>
      <c r="D115" s="27" t="s">
        <v>605</v>
      </c>
      <c r="E115" s="27" t="s">
        <v>529</v>
      </c>
      <c r="I115" s="42">
        <v>226.88</v>
      </c>
      <c r="J115" s="42">
        <v>226.88</v>
      </c>
    </row>
    <row r="116" spans="1:10" customFormat="1" ht="15" x14ac:dyDescent="0.25">
      <c r="F116" s="47"/>
      <c r="G116" s="47"/>
      <c r="H116" s="47"/>
      <c r="I116" s="47"/>
      <c r="J116" s="47"/>
    </row>
    <row r="117" spans="1:10" s="29" customFormat="1" x14ac:dyDescent="0.2">
      <c r="A117" s="28" t="s">
        <v>527</v>
      </c>
      <c r="B117" s="28" t="s">
        <v>528</v>
      </c>
      <c r="C117" s="28" t="s">
        <v>3</v>
      </c>
      <c r="D117" s="28" t="s">
        <v>3</v>
      </c>
      <c r="E117" s="28" t="s">
        <v>3</v>
      </c>
      <c r="F117" s="41">
        <f>SUBTOTAL(9, F115:F116)</f>
        <v>0</v>
      </c>
      <c r="G117" s="41">
        <f>SUBTOTAL(9, G115:G116)</f>
        <v>0</v>
      </c>
      <c r="H117" s="41">
        <f>SUBTOTAL(9, H115:H116)</f>
        <v>0</v>
      </c>
      <c r="I117" s="41">
        <f>SUBTOTAL(9, I115:I116)</f>
        <v>226.88</v>
      </c>
      <c r="J117" s="41">
        <f>SUBTOTAL(9, J115:J116)</f>
        <v>226.88</v>
      </c>
    </row>
    <row r="118" spans="1:10" customFormat="1" ht="15" x14ac:dyDescent="0.25">
      <c r="F118" s="47"/>
      <c r="G118" s="47"/>
      <c r="H118" s="47"/>
      <c r="I118" s="47"/>
      <c r="J118" s="47"/>
    </row>
    <row r="119" spans="1:10" x14ac:dyDescent="0.2">
      <c r="A119" s="27" t="s">
        <v>530</v>
      </c>
      <c r="B119" s="27" t="s">
        <v>531</v>
      </c>
      <c r="C119" s="27" t="s">
        <v>611</v>
      </c>
      <c r="D119" s="27" t="s">
        <v>612</v>
      </c>
      <c r="E119" s="27" t="s">
        <v>532</v>
      </c>
      <c r="I119" s="42">
        <v>-103.6</v>
      </c>
      <c r="J119" s="42">
        <v>-103.6</v>
      </c>
    </row>
    <row r="120" spans="1:10" x14ac:dyDescent="0.2">
      <c r="A120" s="27" t="s">
        <v>530</v>
      </c>
      <c r="B120" s="27" t="s">
        <v>531</v>
      </c>
      <c r="C120" s="27" t="s">
        <v>611</v>
      </c>
      <c r="D120" s="27" t="s">
        <v>612</v>
      </c>
      <c r="E120" s="27" t="s">
        <v>533</v>
      </c>
      <c r="I120" s="42">
        <v>19.989999999999998</v>
      </c>
      <c r="J120" s="42">
        <v>19.989999999999998</v>
      </c>
    </row>
    <row r="121" spans="1:10" customFormat="1" ht="15" x14ac:dyDescent="0.25">
      <c r="F121" s="47"/>
      <c r="G121" s="47"/>
      <c r="H121" s="47"/>
      <c r="I121" s="47"/>
      <c r="J121" s="47"/>
    </row>
    <row r="122" spans="1:10" s="29" customFormat="1" x14ac:dyDescent="0.2">
      <c r="A122" s="28" t="s">
        <v>530</v>
      </c>
      <c r="B122" s="28" t="s">
        <v>531</v>
      </c>
      <c r="C122" s="28" t="s">
        <v>3</v>
      </c>
      <c r="D122" s="28" t="s">
        <v>3</v>
      </c>
      <c r="E122" s="28" t="s">
        <v>3</v>
      </c>
      <c r="F122" s="41">
        <f>SUBTOTAL(9, F119:F121)</f>
        <v>0</v>
      </c>
      <c r="G122" s="41">
        <f>SUBTOTAL(9, G119:G121)</f>
        <v>0</v>
      </c>
      <c r="H122" s="41">
        <f>SUBTOTAL(9, H119:H121)</f>
        <v>0</v>
      </c>
      <c r="I122" s="41">
        <f>SUBTOTAL(9, I119:I121)</f>
        <v>-83.61</v>
      </c>
      <c r="J122" s="41">
        <f>SUBTOTAL(9, J119:J121)</f>
        <v>-83.61</v>
      </c>
    </row>
    <row r="123" spans="1:10" customFormat="1" ht="15" x14ac:dyDescent="0.25">
      <c r="F123" s="47"/>
      <c r="G123" s="47"/>
      <c r="H123" s="47"/>
      <c r="I123" s="47"/>
      <c r="J123" s="47"/>
    </row>
    <row r="124" spans="1:10" x14ac:dyDescent="0.2">
      <c r="A124" s="27" t="s">
        <v>534</v>
      </c>
      <c r="B124" s="27" t="s">
        <v>535</v>
      </c>
      <c r="C124" s="27" t="s">
        <v>613</v>
      </c>
      <c r="D124" s="27" t="s">
        <v>614</v>
      </c>
      <c r="E124" s="27" t="s">
        <v>536</v>
      </c>
      <c r="I124" s="42">
        <v>675</v>
      </c>
      <c r="J124" s="42">
        <v>675</v>
      </c>
    </row>
    <row r="125" spans="1:10" x14ac:dyDescent="0.2">
      <c r="A125" s="27" t="s">
        <v>534</v>
      </c>
      <c r="B125" s="27" t="s">
        <v>535</v>
      </c>
      <c r="C125" s="27" t="s">
        <v>613</v>
      </c>
      <c r="D125" s="27" t="s">
        <v>614</v>
      </c>
      <c r="E125" s="27" t="s">
        <v>537</v>
      </c>
      <c r="I125" s="42">
        <v>17.100000000000001</v>
      </c>
      <c r="J125" s="42">
        <v>17.100000000000001</v>
      </c>
    </row>
    <row r="126" spans="1:10" customFormat="1" ht="15" x14ac:dyDescent="0.25">
      <c r="F126" s="47"/>
      <c r="G126" s="47"/>
      <c r="H126" s="47"/>
      <c r="I126" s="47"/>
      <c r="J126" s="47"/>
    </row>
    <row r="127" spans="1:10" s="29" customFormat="1" x14ac:dyDescent="0.2">
      <c r="A127" s="28" t="s">
        <v>534</v>
      </c>
      <c r="B127" s="28" t="s">
        <v>535</v>
      </c>
      <c r="C127" s="28" t="s">
        <v>3</v>
      </c>
      <c r="D127" s="28" t="s">
        <v>3</v>
      </c>
      <c r="E127" s="28" t="s">
        <v>3</v>
      </c>
      <c r="F127" s="41">
        <f>SUBTOTAL(9, F124:F126)</f>
        <v>0</v>
      </c>
      <c r="G127" s="41">
        <f>SUBTOTAL(9, G124:G126)</f>
        <v>0</v>
      </c>
      <c r="H127" s="41">
        <f>SUBTOTAL(9, H124:H126)</f>
        <v>0</v>
      </c>
      <c r="I127" s="41">
        <f>SUBTOTAL(9, I124:I126)</f>
        <v>692.1</v>
      </c>
      <c r="J127" s="41">
        <f>SUBTOTAL(9, J124:J126)</f>
        <v>692.1</v>
      </c>
    </row>
    <row r="128" spans="1:10" customFormat="1" ht="15" x14ac:dyDescent="0.25">
      <c r="F128" s="47"/>
      <c r="G128" s="47"/>
      <c r="H128" s="47"/>
      <c r="I128" s="47"/>
      <c r="J128" s="47"/>
    </row>
    <row r="129" spans="1:10" x14ac:dyDescent="0.2">
      <c r="A129" s="27" t="s">
        <v>538</v>
      </c>
      <c r="B129" s="27" t="s">
        <v>539</v>
      </c>
      <c r="C129" s="27" t="s">
        <v>615</v>
      </c>
      <c r="D129" s="27" t="s">
        <v>616</v>
      </c>
      <c r="E129" s="27" t="s">
        <v>540</v>
      </c>
      <c r="I129" s="42">
        <v>60</v>
      </c>
      <c r="J129" s="42">
        <v>60</v>
      </c>
    </row>
    <row r="130" spans="1:10" x14ac:dyDescent="0.2">
      <c r="A130" s="27" t="s">
        <v>538</v>
      </c>
      <c r="B130" s="27" t="s">
        <v>539</v>
      </c>
      <c r="C130" s="27" t="s">
        <v>615</v>
      </c>
      <c r="D130" s="27" t="s">
        <v>616</v>
      </c>
      <c r="E130" s="27" t="s">
        <v>541</v>
      </c>
      <c r="I130" s="42">
        <v>-35.35</v>
      </c>
      <c r="J130" s="42">
        <v>-35.35</v>
      </c>
    </row>
    <row r="131" spans="1:10" customFormat="1" ht="15" x14ac:dyDescent="0.25">
      <c r="F131" s="47"/>
      <c r="G131" s="47"/>
      <c r="H131" s="47"/>
      <c r="I131" s="47"/>
      <c r="J131" s="47"/>
    </row>
    <row r="132" spans="1:10" s="29" customFormat="1" x14ac:dyDescent="0.2">
      <c r="A132" s="28" t="s">
        <v>538</v>
      </c>
      <c r="B132" s="28" t="s">
        <v>539</v>
      </c>
      <c r="C132" s="28" t="s">
        <v>3</v>
      </c>
      <c r="D132" s="28" t="s">
        <v>3</v>
      </c>
      <c r="E132" s="28" t="s">
        <v>3</v>
      </c>
      <c r="F132" s="41">
        <f>SUBTOTAL(9, F129:F131)</f>
        <v>0</v>
      </c>
      <c r="G132" s="41">
        <f>SUBTOTAL(9, G129:G131)</f>
        <v>0</v>
      </c>
      <c r="H132" s="41">
        <f>SUBTOTAL(9, H129:H131)</f>
        <v>0</v>
      </c>
      <c r="I132" s="41">
        <f>SUBTOTAL(9, I129:I131)</f>
        <v>24.65</v>
      </c>
      <c r="J132" s="41">
        <f>SUBTOTAL(9, J129:J131)</f>
        <v>24.65</v>
      </c>
    </row>
    <row r="133" spans="1:10" customFormat="1" ht="15" x14ac:dyDescent="0.25">
      <c r="F133" s="47"/>
      <c r="G133" s="47"/>
      <c r="H133" s="47"/>
      <c r="I133" s="47"/>
      <c r="J133" s="47"/>
    </row>
    <row r="134" spans="1:10" s="29" customFormat="1" ht="12.75" thickBot="1" x14ac:dyDescent="0.25">
      <c r="A134" s="28" t="s">
        <v>542</v>
      </c>
      <c r="B134" s="28" t="s">
        <v>3</v>
      </c>
      <c r="C134" s="28" t="s">
        <v>3</v>
      </c>
      <c r="D134" s="28" t="s">
        <v>3</v>
      </c>
      <c r="E134" s="28" t="s">
        <v>3</v>
      </c>
      <c r="F134" s="41">
        <f>SUBTOTAL(9, F6:F133)</f>
        <v>0</v>
      </c>
      <c r="G134" s="41">
        <f>SUBTOTAL(9, G6:G133)</f>
        <v>0</v>
      </c>
      <c r="H134" s="41">
        <f>SUBTOTAL(9, H6:H133)</f>
        <v>0</v>
      </c>
      <c r="I134" s="41">
        <f>SUBTOTAL(9, I6:I133)</f>
        <v>81052.009999999995</v>
      </c>
      <c r="J134" s="41">
        <f>SUBTOTAL(9, J6:J133)</f>
        <v>81052.009999999995</v>
      </c>
    </row>
    <row r="135" spans="1:10" customFormat="1" ht="16.5" thickTop="1" thickBot="1" x14ac:dyDescent="0.3">
      <c r="A135" s="49"/>
      <c r="B135" s="49"/>
      <c r="C135" s="49"/>
      <c r="D135" s="49"/>
      <c r="E135" s="49"/>
      <c r="F135" s="50"/>
      <c r="G135" s="50"/>
      <c r="H135" s="50"/>
      <c r="I135" s="50"/>
      <c r="J135" s="50"/>
    </row>
  </sheetData>
  <mergeCells count="3">
    <mergeCell ref="A1:G1"/>
    <mergeCell ref="A2:G2"/>
    <mergeCell ref="A3:G3"/>
  </mergeCells>
  <pageMargins left="0.7" right="0.7" top="0.75" bottom="0.65277777777777779" header="0.3" footer="0.3"/>
  <pageSetup orientation="landscape" verticalDpi="0" r:id="rId1"/>
  <headerFooter>
    <oddFooter>&amp;L&amp;08&amp;"MS San Serif"&amp;D at &amp;T&amp;R&amp;08&amp;"MS San Serif"Page: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workbookViewId="0">
      <pane ySplit="5" topLeftCell="A6" activePane="bottomLeft" state="frozenSplit"/>
      <selection pane="bottomLeft"/>
    </sheetView>
  </sheetViews>
  <sheetFormatPr defaultRowHeight="12" x14ac:dyDescent="0.2"/>
  <cols>
    <col min="1" max="1" width="15.7109375" style="27" customWidth="1"/>
    <col min="2" max="2" width="20.7109375" style="27" customWidth="1"/>
    <col min="3" max="3" width="7.7109375" style="37" customWidth="1"/>
    <col min="4" max="4" width="12.7109375" style="27" customWidth="1"/>
    <col min="5" max="5" width="5.7109375" style="27" customWidth="1"/>
    <col min="6" max="7" width="13.7109375" style="42" customWidth="1"/>
    <col min="8" max="8" width="13.7109375" style="55" customWidth="1"/>
    <col min="9" max="16384" width="9.140625" style="22"/>
  </cols>
  <sheetData>
    <row r="1" spans="1:10" s="23" customFormat="1" ht="15.75" x14ac:dyDescent="0.25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</row>
    <row r="2" spans="1:10" s="24" customFormat="1" ht="15" x14ac:dyDescent="0.25">
      <c r="A2" s="34" t="s">
        <v>617</v>
      </c>
      <c r="B2" s="34"/>
      <c r="C2" s="34"/>
      <c r="D2" s="34"/>
      <c r="E2" s="34"/>
      <c r="F2" s="34"/>
      <c r="G2" s="34"/>
      <c r="H2" s="34"/>
      <c r="I2" s="34"/>
      <c r="J2" s="34"/>
    </row>
    <row r="3" spans="1:10" s="24" customFormat="1" ht="15" x14ac:dyDescent="0.25">
      <c r="A3" s="34" t="s">
        <v>388</v>
      </c>
      <c r="B3" s="34"/>
      <c r="C3" s="34"/>
      <c r="D3" s="34"/>
      <c r="E3" s="34"/>
      <c r="F3" s="34"/>
      <c r="G3" s="34"/>
      <c r="H3" s="34"/>
      <c r="I3" s="34"/>
      <c r="J3" s="34"/>
    </row>
    <row r="4" spans="1:10" s="25" customFormat="1" ht="11.25" x14ac:dyDescent="0.2">
      <c r="A4" s="26" t="s">
        <v>400</v>
      </c>
      <c r="B4" s="26"/>
      <c r="C4" s="35"/>
      <c r="D4" s="26"/>
      <c r="E4" s="26"/>
      <c r="F4" s="40"/>
      <c r="G4" s="40"/>
      <c r="H4" s="53"/>
    </row>
    <row r="5" spans="1:10" s="31" customFormat="1" x14ac:dyDescent="0.2">
      <c r="A5" s="30" t="s">
        <v>618</v>
      </c>
      <c r="B5" s="30" t="s">
        <v>619</v>
      </c>
      <c r="C5" s="30" t="s">
        <v>390</v>
      </c>
      <c r="D5" s="30" t="s">
        <v>545</v>
      </c>
      <c r="E5" s="30" t="s">
        <v>546</v>
      </c>
      <c r="F5" s="43" t="s">
        <v>394</v>
      </c>
      <c r="G5" s="43" t="s">
        <v>395</v>
      </c>
      <c r="H5" s="43" t="s">
        <v>396</v>
      </c>
    </row>
    <row r="6" spans="1:10" x14ac:dyDescent="0.2">
      <c r="A6" s="27" t="s">
        <v>620</v>
      </c>
      <c r="B6" s="27" t="s">
        <v>621</v>
      </c>
      <c r="C6" s="37">
        <v>41609</v>
      </c>
      <c r="D6" s="27" t="s">
        <v>548</v>
      </c>
      <c r="E6" s="27" t="s">
        <v>3</v>
      </c>
      <c r="H6" s="55">
        <v>5556.91</v>
      </c>
    </row>
    <row r="7" spans="1:10" x14ac:dyDescent="0.2">
      <c r="A7" s="27" t="s">
        <v>622</v>
      </c>
      <c r="B7" s="27" t="s">
        <v>623</v>
      </c>
      <c r="C7" s="37">
        <v>41609</v>
      </c>
      <c r="D7" s="27" t="s">
        <v>548</v>
      </c>
      <c r="E7" s="27" t="s">
        <v>3</v>
      </c>
      <c r="H7" s="55">
        <v>7434.67</v>
      </c>
    </row>
    <row r="8" spans="1:10" x14ac:dyDescent="0.2">
      <c r="A8" s="27" t="s">
        <v>624</v>
      </c>
      <c r="B8" s="27" t="s">
        <v>625</v>
      </c>
      <c r="C8" s="37">
        <v>41609</v>
      </c>
      <c r="D8" s="27" t="s">
        <v>548</v>
      </c>
      <c r="E8" s="27" t="s">
        <v>3</v>
      </c>
      <c r="H8" s="55">
        <v>25074.46</v>
      </c>
    </row>
    <row r="9" spans="1:10" x14ac:dyDescent="0.2">
      <c r="A9" s="27" t="s">
        <v>626</v>
      </c>
      <c r="B9" s="27" t="s">
        <v>627</v>
      </c>
      <c r="C9" s="37">
        <v>41609</v>
      </c>
      <c r="D9" s="27" t="s">
        <v>548</v>
      </c>
      <c r="E9" s="27" t="s">
        <v>3</v>
      </c>
      <c r="H9" s="55">
        <v>685.89</v>
      </c>
    </row>
    <row r="10" spans="1:10" x14ac:dyDescent="0.2">
      <c r="A10" s="27" t="s">
        <v>628</v>
      </c>
      <c r="B10" s="27" t="s">
        <v>629</v>
      </c>
      <c r="C10" s="37">
        <v>41609</v>
      </c>
      <c r="D10" s="27" t="s">
        <v>548</v>
      </c>
      <c r="E10" s="27" t="s">
        <v>3</v>
      </c>
      <c r="H10" s="55">
        <v>930.76</v>
      </c>
    </row>
    <row r="11" spans="1:10" x14ac:dyDescent="0.2">
      <c r="A11" s="27" t="s">
        <v>630</v>
      </c>
      <c r="B11" s="27" t="s">
        <v>631</v>
      </c>
      <c r="C11" s="37">
        <v>41609</v>
      </c>
      <c r="D11" s="27" t="s">
        <v>548</v>
      </c>
      <c r="E11" s="27" t="s">
        <v>3</v>
      </c>
      <c r="H11" s="55">
        <v>3680.87</v>
      </c>
    </row>
    <row r="12" spans="1:10" x14ac:dyDescent="0.2">
      <c r="A12" s="27" t="s">
        <v>632</v>
      </c>
      <c r="B12" s="27" t="s">
        <v>633</v>
      </c>
      <c r="C12" s="37">
        <v>41609</v>
      </c>
      <c r="D12" s="27" t="s">
        <v>548</v>
      </c>
      <c r="E12" s="27" t="s">
        <v>3</v>
      </c>
      <c r="H12" s="55">
        <v>611.85</v>
      </c>
    </row>
    <row r="13" spans="1:10" x14ac:dyDescent="0.2">
      <c r="A13" s="27" t="s">
        <v>634</v>
      </c>
      <c r="B13" s="27" t="s">
        <v>635</v>
      </c>
      <c r="C13" s="37">
        <v>41609</v>
      </c>
      <c r="D13" s="27" t="s">
        <v>548</v>
      </c>
      <c r="E13" s="27" t="s">
        <v>3</v>
      </c>
      <c r="H13" s="55">
        <v>9401.5400000000009</v>
      </c>
    </row>
    <row r="14" spans="1:10" x14ac:dyDescent="0.2">
      <c r="A14" s="27" t="s">
        <v>636</v>
      </c>
      <c r="B14" s="27" t="s">
        <v>637</v>
      </c>
      <c r="C14" s="37">
        <v>41609</v>
      </c>
      <c r="D14" s="27" t="s">
        <v>548</v>
      </c>
      <c r="E14" s="27" t="s">
        <v>3</v>
      </c>
      <c r="H14" s="55">
        <v>3610.39</v>
      </c>
    </row>
    <row r="15" spans="1:10" x14ac:dyDescent="0.2">
      <c r="A15" s="27" t="s">
        <v>638</v>
      </c>
      <c r="B15" s="27" t="s">
        <v>639</v>
      </c>
      <c r="C15" s="37">
        <v>41609</v>
      </c>
      <c r="D15" s="27" t="s">
        <v>548</v>
      </c>
      <c r="E15" s="27" t="s">
        <v>3</v>
      </c>
      <c r="H15" s="55">
        <v>1157.95</v>
      </c>
    </row>
    <row r="16" spans="1:10" x14ac:dyDescent="0.2">
      <c r="A16" s="27" t="s">
        <v>640</v>
      </c>
      <c r="B16" s="27" t="s">
        <v>641</v>
      </c>
      <c r="D16" s="27" t="s">
        <v>642</v>
      </c>
      <c r="E16" s="27" t="s">
        <v>3</v>
      </c>
      <c r="H16" s="55">
        <v>0</v>
      </c>
    </row>
    <row r="17" spans="1:8" x14ac:dyDescent="0.2">
      <c r="A17" s="27" t="s">
        <v>643</v>
      </c>
      <c r="B17" s="27" t="s">
        <v>644</v>
      </c>
      <c r="D17" s="27" t="s">
        <v>642</v>
      </c>
      <c r="E17" s="27" t="s">
        <v>3</v>
      </c>
      <c r="H17" s="55">
        <v>0</v>
      </c>
    </row>
    <row r="18" spans="1:8" x14ac:dyDescent="0.2">
      <c r="A18" s="27" t="s">
        <v>645</v>
      </c>
      <c r="B18" s="27" t="s">
        <v>646</v>
      </c>
      <c r="C18" s="37">
        <v>41609</v>
      </c>
      <c r="D18" s="27" t="s">
        <v>548</v>
      </c>
      <c r="E18" s="27" t="s">
        <v>3</v>
      </c>
      <c r="H18" s="55">
        <v>2259.42</v>
      </c>
    </row>
    <row r="19" spans="1:8" x14ac:dyDescent="0.2">
      <c r="A19" s="27" t="s">
        <v>647</v>
      </c>
      <c r="B19" s="27" t="s">
        <v>648</v>
      </c>
      <c r="C19" s="37">
        <v>41609</v>
      </c>
      <c r="D19" s="27" t="s">
        <v>548</v>
      </c>
      <c r="E19" s="27" t="s">
        <v>3</v>
      </c>
      <c r="H19" s="55">
        <v>5930.51</v>
      </c>
    </row>
    <row r="20" spans="1:8" x14ac:dyDescent="0.2">
      <c r="A20" s="27" t="s">
        <v>649</v>
      </c>
      <c r="B20" s="27" t="s">
        <v>650</v>
      </c>
      <c r="C20" s="37">
        <v>41609</v>
      </c>
      <c r="D20" s="27" t="s">
        <v>548</v>
      </c>
      <c r="E20" s="27" t="s">
        <v>3</v>
      </c>
      <c r="H20" s="55">
        <v>7673.75</v>
      </c>
    </row>
    <row r="21" spans="1:8" x14ac:dyDescent="0.2">
      <c r="A21" s="27" t="s">
        <v>651</v>
      </c>
      <c r="B21" s="27" t="s">
        <v>652</v>
      </c>
      <c r="C21" s="37">
        <v>41609</v>
      </c>
      <c r="D21" s="27" t="s">
        <v>548</v>
      </c>
      <c r="E21" s="27" t="s">
        <v>3</v>
      </c>
      <c r="H21" s="55">
        <v>7537.03</v>
      </c>
    </row>
    <row r="22" spans="1:8" x14ac:dyDescent="0.2">
      <c r="A22" s="27" t="s">
        <v>653</v>
      </c>
      <c r="B22" s="27" t="s">
        <v>654</v>
      </c>
      <c r="D22" s="27" t="s">
        <v>642</v>
      </c>
      <c r="E22" s="27" t="s">
        <v>3</v>
      </c>
      <c r="H22" s="55">
        <v>0</v>
      </c>
    </row>
    <row r="23" spans="1:8" x14ac:dyDescent="0.2">
      <c r="A23" s="27" t="s">
        <v>655</v>
      </c>
      <c r="B23" s="27" t="s">
        <v>656</v>
      </c>
      <c r="C23" s="37">
        <v>41609</v>
      </c>
      <c r="D23" s="27" t="s">
        <v>548</v>
      </c>
      <c r="E23" s="27" t="s">
        <v>3</v>
      </c>
      <c r="H23" s="55">
        <v>49.99</v>
      </c>
    </row>
    <row r="24" spans="1:8" x14ac:dyDescent="0.2">
      <c r="A24" s="27" t="s">
        <v>657</v>
      </c>
      <c r="B24" s="27" t="s">
        <v>658</v>
      </c>
      <c r="C24" s="37">
        <v>41609</v>
      </c>
      <c r="D24" s="27" t="s">
        <v>548</v>
      </c>
      <c r="E24" s="27" t="s">
        <v>3</v>
      </c>
      <c r="H24" s="55">
        <v>4492.82</v>
      </c>
    </row>
    <row r="25" spans="1:8" x14ac:dyDescent="0.2">
      <c r="A25" s="27" t="s">
        <v>659</v>
      </c>
      <c r="B25" s="27" t="s">
        <v>660</v>
      </c>
      <c r="C25" s="37">
        <v>41609</v>
      </c>
      <c r="D25" s="27" t="s">
        <v>548</v>
      </c>
      <c r="E25" s="27" t="s">
        <v>3</v>
      </c>
      <c r="H25" s="55">
        <v>16478.13</v>
      </c>
    </row>
    <row r="26" spans="1:8" x14ac:dyDescent="0.2">
      <c r="A26" s="27" t="s">
        <v>661</v>
      </c>
      <c r="B26" s="27" t="s">
        <v>662</v>
      </c>
      <c r="D26" s="27" t="s">
        <v>642</v>
      </c>
      <c r="E26" s="27" t="s">
        <v>3</v>
      </c>
      <c r="H26" s="55">
        <v>0</v>
      </c>
    </row>
    <row r="27" spans="1:8" x14ac:dyDescent="0.2">
      <c r="A27" s="27" t="s">
        <v>663</v>
      </c>
      <c r="B27" s="27" t="s">
        <v>664</v>
      </c>
      <c r="C27" s="37">
        <v>41609</v>
      </c>
      <c r="D27" s="27" t="s">
        <v>548</v>
      </c>
      <c r="E27" s="27" t="s">
        <v>3</v>
      </c>
      <c r="H27" s="55">
        <v>1424.24</v>
      </c>
    </row>
    <row r="28" spans="1:8" x14ac:dyDescent="0.2">
      <c r="A28" s="27" t="s">
        <v>665</v>
      </c>
      <c r="B28" s="27" t="s">
        <v>666</v>
      </c>
      <c r="C28" s="37">
        <v>41609</v>
      </c>
      <c r="D28" s="27" t="s">
        <v>548</v>
      </c>
      <c r="E28" s="27" t="s">
        <v>3</v>
      </c>
      <c r="H28" s="55">
        <v>3599.73</v>
      </c>
    </row>
    <row r="29" spans="1:8" x14ac:dyDescent="0.2">
      <c r="A29" s="27" t="s">
        <v>667</v>
      </c>
      <c r="B29" s="27" t="s">
        <v>668</v>
      </c>
      <c r="C29" s="37">
        <v>41609</v>
      </c>
      <c r="D29" s="27" t="s">
        <v>548</v>
      </c>
      <c r="E29" s="27" t="s">
        <v>3</v>
      </c>
      <c r="H29" s="55">
        <v>3197.82</v>
      </c>
    </row>
    <row r="30" spans="1:8" x14ac:dyDescent="0.2">
      <c r="A30" s="27" t="s">
        <v>669</v>
      </c>
      <c r="B30" s="27" t="s">
        <v>670</v>
      </c>
      <c r="C30" s="37">
        <v>41609</v>
      </c>
      <c r="D30" s="27" t="s">
        <v>548</v>
      </c>
      <c r="E30" s="27" t="s">
        <v>3</v>
      </c>
      <c r="H30" s="55">
        <v>14538.04</v>
      </c>
    </row>
    <row r="31" spans="1:8" x14ac:dyDescent="0.2">
      <c r="A31" s="27" t="s">
        <v>671</v>
      </c>
      <c r="B31" s="27" t="s">
        <v>672</v>
      </c>
      <c r="C31" s="37">
        <v>41609</v>
      </c>
      <c r="D31" s="27" t="s">
        <v>548</v>
      </c>
      <c r="E31" s="27" t="s">
        <v>3</v>
      </c>
      <c r="H31" s="55">
        <v>49.99</v>
      </c>
    </row>
    <row r="32" spans="1:8" x14ac:dyDescent="0.2">
      <c r="A32" s="27" t="s">
        <v>673</v>
      </c>
      <c r="B32" s="27" t="s">
        <v>674</v>
      </c>
      <c r="C32" s="37">
        <v>41609</v>
      </c>
      <c r="D32" s="27" t="s">
        <v>548</v>
      </c>
      <c r="E32" s="27" t="s">
        <v>3</v>
      </c>
      <c r="H32" s="55">
        <v>169.97</v>
      </c>
    </row>
    <row r="33" spans="1:8" x14ac:dyDescent="0.2">
      <c r="A33" s="27" t="s">
        <v>675</v>
      </c>
      <c r="B33" s="27" t="s">
        <v>676</v>
      </c>
      <c r="C33" s="37">
        <v>41609</v>
      </c>
      <c r="D33" s="27" t="s">
        <v>548</v>
      </c>
      <c r="E33" s="27" t="s">
        <v>3</v>
      </c>
      <c r="H33" s="55">
        <v>7346.27</v>
      </c>
    </row>
    <row r="34" spans="1:8" x14ac:dyDescent="0.2">
      <c r="A34" s="27" t="s">
        <v>677</v>
      </c>
      <c r="B34" s="27" t="s">
        <v>678</v>
      </c>
      <c r="C34" s="37">
        <v>41609</v>
      </c>
      <c r="D34" s="27" t="s">
        <v>548</v>
      </c>
      <c r="E34" s="27" t="s">
        <v>3</v>
      </c>
      <c r="H34" s="55">
        <v>3041.02</v>
      </c>
    </row>
    <row r="35" spans="1:8" x14ac:dyDescent="0.2">
      <c r="A35" s="27" t="s">
        <v>679</v>
      </c>
      <c r="B35" s="27" t="s">
        <v>680</v>
      </c>
      <c r="C35" s="37">
        <v>41609</v>
      </c>
      <c r="D35" s="27" t="s">
        <v>548</v>
      </c>
      <c r="E35" s="27" t="s">
        <v>3</v>
      </c>
      <c r="H35" s="55">
        <v>7840.41</v>
      </c>
    </row>
    <row r="36" spans="1:8" x14ac:dyDescent="0.2">
      <c r="A36" s="27" t="s">
        <v>681</v>
      </c>
      <c r="B36" s="27" t="s">
        <v>682</v>
      </c>
      <c r="C36" s="37">
        <v>41609</v>
      </c>
      <c r="D36" s="27" t="s">
        <v>548</v>
      </c>
      <c r="E36" s="27" t="s">
        <v>3</v>
      </c>
      <c r="H36" s="55">
        <v>5774.57</v>
      </c>
    </row>
    <row r="37" spans="1:8" x14ac:dyDescent="0.2">
      <c r="A37" s="27" t="s">
        <v>683</v>
      </c>
      <c r="B37" s="27" t="s">
        <v>684</v>
      </c>
      <c r="C37" s="37">
        <v>41609</v>
      </c>
      <c r="D37" s="27" t="s">
        <v>548</v>
      </c>
      <c r="E37" s="27" t="s">
        <v>3</v>
      </c>
      <c r="H37" s="55">
        <v>12816.54</v>
      </c>
    </row>
    <row r="38" spans="1:8" x14ac:dyDescent="0.2">
      <c r="A38" s="27" t="s">
        <v>685</v>
      </c>
      <c r="B38" s="27" t="s">
        <v>686</v>
      </c>
      <c r="C38" s="37">
        <v>41609</v>
      </c>
      <c r="D38" s="27" t="s">
        <v>548</v>
      </c>
      <c r="E38" s="27" t="s">
        <v>3</v>
      </c>
      <c r="H38" s="55">
        <v>13608.39</v>
      </c>
    </row>
    <row r="39" spans="1:8" x14ac:dyDescent="0.2">
      <c r="A39" s="27" t="s">
        <v>687</v>
      </c>
      <c r="B39" s="27" t="s">
        <v>688</v>
      </c>
      <c r="D39" s="27" t="s">
        <v>642</v>
      </c>
      <c r="E39" s="27" t="s">
        <v>3</v>
      </c>
      <c r="H39" s="55">
        <v>0</v>
      </c>
    </row>
    <row r="40" spans="1:8" x14ac:dyDescent="0.2">
      <c r="A40" s="27" t="s">
        <v>689</v>
      </c>
      <c r="B40" s="27" t="s">
        <v>690</v>
      </c>
      <c r="D40" s="27" t="s">
        <v>642</v>
      </c>
      <c r="E40" s="27" t="s">
        <v>3</v>
      </c>
      <c r="H40" s="55">
        <v>0</v>
      </c>
    </row>
    <row r="41" spans="1:8" customFormat="1" ht="15" x14ac:dyDescent="0.25">
      <c r="F41" s="47"/>
      <c r="G41" s="47"/>
      <c r="H41" s="47"/>
    </row>
    <row r="42" spans="1:8" s="29" customFormat="1" ht="12.75" thickBot="1" x14ac:dyDescent="0.25">
      <c r="A42" s="28" t="s">
        <v>542</v>
      </c>
      <c r="B42" s="28" t="s">
        <v>3</v>
      </c>
      <c r="C42" s="36"/>
      <c r="D42" s="28" t="s">
        <v>3</v>
      </c>
      <c r="E42" s="28" t="s">
        <v>3</v>
      </c>
      <c r="F42" s="41">
        <f>SUBTOTAL(9, F6:F41)</f>
        <v>0</v>
      </c>
      <c r="G42" s="41">
        <f>SUBTOTAL(9, G6:G41)</f>
        <v>0</v>
      </c>
      <c r="H42" s="54">
        <v>175973.93</v>
      </c>
    </row>
    <row r="43" spans="1:8" customFormat="1" ht="16.5" thickTop="1" thickBot="1" x14ac:dyDescent="0.3">
      <c r="A43" s="49"/>
      <c r="B43" s="49"/>
      <c r="C43" s="49"/>
      <c r="D43" s="49"/>
      <c r="E43" s="49"/>
      <c r="F43" s="50"/>
      <c r="G43" s="50"/>
      <c r="H43" s="50"/>
    </row>
  </sheetData>
  <mergeCells count="3">
    <mergeCell ref="A1:J1"/>
    <mergeCell ref="A2:J2"/>
    <mergeCell ref="A3:J3"/>
  </mergeCells>
  <pageMargins left="0.7" right="0.7" top="0.75" bottom="0.65277777777777779" header="0.3" footer="0.3"/>
  <pageSetup orientation="landscape" verticalDpi="0" r:id="rId1"/>
  <headerFooter>
    <oddFooter>&amp;L&amp;08&amp;"MS San Serif"&amp;D at &amp;T&amp;R&amp;08&amp;"MS San Serif"Page: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1"/>
  <sheetViews>
    <sheetView tabSelected="1" workbookViewId="0">
      <pane ySplit="5" topLeftCell="A6" activePane="bottomLeft" state="frozenSplit"/>
      <selection pane="bottomLeft"/>
    </sheetView>
  </sheetViews>
  <sheetFormatPr defaultRowHeight="12" x14ac:dyDescent="0.2"/>
  <cols>
    <col min="1" max="4" width="21.7109375" style="27" customWidth="1"/>
    <col min="5" max="5" width="13.7109375" style="27" customWidth="1"/>
    <col min="6" max="10" width="11.7109375" style="42" customWidth="1"/>
    <col min="11" max="16384" width="9.140625" style="22"/>
  </cols>
  <sheetData>
    <row r="1" spans="1:10" s="23" customFormat="1" ht="15.75" x14ac:dyDescent="0.25">
      <c r="A1" s="33" t="s">
        <v>0</v>
      </c>
      <c r="B1" s="33"/>
      <c r="C1" s="33"/>
      <c r="D1" s="33"/>
      <c r="E1" s="33"/>
      <c r="F1" s="33"/>
      <c r="G1" s="38"/>
      <c r="H1" s="38"/>
      <c r="I1" s="38"/>
      <c r="J1" s="38"/>
    </row>
    <row r="2" spans="1:10" s="24" customFormat="1" ht="15" x14ac:dyDescent="0.25">
      <c r="A2" s="34" t="s">
        <v>691</v>
      </c>
      <c r="B2" s="34"/>
      <c r="C2" s="34"/>
      <c r="D2" s="34"/>
      <c r="E2" s="34"/>
      <c r="F2" s="34"/>
      <c r="G2" s="39"/>
      <c r="H2" s="39"/>
      <c r="I2" s="39"/>
      <c r="J2" s="39"/>
    </row>
    <row r="3" spans="1:10" s="24" customFormat="1" ht="15" x14ac:dyDescent="0.25">
      <c r="A3" s="34" t="s">
        <v>154</v>
      </c>
      <c r="B3" s="34"/>
      <c r="C3" s="34"/>
      <c r="D3" s="34"/>
      <c r="E3" s="34"/>
      <c r="F3" s="34"/>
      <c r="G3" s="39"/>
      <c r="H3" s="39"/>
      <c r="I3" s="39"/>
      <c r="J3" s="39"/>
    </row>
    <row r="4" spans="1:10" s="25" customFormat="1" ht="11.25" x14ac:dyDescent="0.2">
      <c r="A4" s="26" t="s">
        <v>564</v>
      </c>
      <c r="B4" s="26"/>
      <c r="C4" s="26"/>
      <c r="D4" s="26"/>
      <c r="E4" s="26"/>
      <c r="F4" s="40"/>
      <c r="G4" s="40"/>
      <c r="H4" s="40"/>
      <c r="I4" s="40"/>
      <c r="J4" s="40"/>
    </row>
    <row r="5" spans="1:10" s="31" customFormat="1" x14ac:dyDescent="0.2">
      <c r="A5" s="30" t="s">
        <v>618</v>
      </c>
      <c r="B5" s="30" t="s">
        <v>619</v>
      </c>
      <c r="C5" s="30" t="s">
        <v>692</v>
      </c>
      <c r="D5" s="30" t="s">
        <v>566</v>
      </c>
      <c r="E5" s="30" t="s">
        <v>433</v>
      </c>
      <c r="F5" s="43" t="s">
        <v>567</v>
      </c>
      <c r="G5" s="43" t="s">
        <v>568</v>
      </c>
      <c r="H5" s="43" t="s">
        <v>569</v>
      </c>
      <c r="I5" s="43" t="s">
        <v>570</v>
      </c>
      <c r="J5" s="43" t="s">
        <v>435</v>
      </c>
    </row>
    <row r="6" spans="1:10" x14ac:dyDescent="0.2">
      <c r="A6" s="27" t="s">
        <v>620</v>
      </c>
      <c r="B6" s="27" t="s">
        <v>621</v>
      </c>
      <c r="C6" s="27" t="s">
        <v>693</v>
      </c>
      <c r="D6" s="27" t="s">
        <v>694</v>
      </c>
      <c r="E6" s="27" t="s">
        <v>695</v>
      </c>
      <c r="I6" s="42">
        <v>5426.94</v>
      </c>
      <c r="J6" s="42">
        <v>5426.94</v>
      </c>
    </row>
    <row r="7" spans="1:10" x14ac:dyDescent="0.2">
      <c r="A7" s="27" t="s">
        <v>620</v>
      </c>
      <c r="B7" s="27" t="s">
        <v>621</v>
      </c>
      <c r="C7" s="27" t="s">
        <v>693</v>
      </c>
      <c r="D7" s="27" t="s">
        <v>694</v>
      </c>
      <c r="E7" s="27" t="s">
        <v>696</v>
      </c>
      <c r="I7" s="42">
        <v>129.97</v>
      </c>
      <c r="J7" s="42">
        <v>129.97</v>
      </c>
    </row>
    <row r="8" spans="1:10" customFormat="1" ht="15" x14ac:dyDescent="0.25">
      <c r="F8" s="47"/>
      <c r="G8" s="47"/>
      <c r="H8" s="47"/>
      <c r="I8" s="47"/>
      <c r="J8" s="47"/>
    </row>
    <row r="9" spans="1:10" s="29" customFormat="1" x14ac:dyDescent="0.2">
      <c r="A9" s="28" t="s">
        <v>620</v>
      </c>
      <c r="B9" s="28" t="s">
        <v>621</v>
      </c>
      <c r="C9" s="28" t="s">
        <v>3</v>
      </c>
      <c r="D9" s="28" t="s">
        <v>3</v>
      </c>
      <c r="E9" s="28" t="s">
        <v>3</v>
      </c>
      <c r="F9" s="41">
        <f>SUBTOTAL(9, F6:F8)</f>
        <v>0</v>
      </c>
      <c r="G9" s="41">
        <f>SUBTOTAL(9, G6:G8)</f>
        <v>0</v>
      </c>
      <c r="H9" s="41">
        <f>SUBTOTAL(9, H6:H8)</f>
        <v>0</v>
      </c>
      <c r="I9" s="41">
        <f>SUBTOTAL(9, I6:I8)</f>
        <v>5556.91</v>
      </c>
      <c r="J9" s="41">
        <f>SUBTOTAL(9, J6:J8)</f>
        <v>5556.91</v>
      </c>
    </row>
    <row r="10" spans="1:10" customFormat="1" ht="15" x14ac:dyDescent="0.25">
      <c r="F10" s="47"/>
      <c r="G10" s="47"/>
      <c r="H10" s="47"/>
      <c r="I10" s="47"/>
      <c r="J10" s="47"/>
    </row>
    <row r="11" spans="1:10" x14ac:dyDescent="0.2">
      <c r="A11" s="27" t="s">
        <v>622</v>
      </c>
      <c r="B11" s="27" t="s">
        <v>623</v>
      </c>
      <c r="C11" s="27" t="s">
        <v>697</v>
      </c>
      <c r="D11" s="27" t="s">
        <v>698</v>
      </c>
      <c r="E11" s="27" t="s">
        <v>699</v>
      </c>
      <c r="I11" s="42">
        <v>7374.69</v>
      </c>
      <c r="J11" s="42">
        <v>7374.69</v>
      </c>
    </row>
    <row r="12" spans="1:10" x14ac:dyDescent="0.2">
      <c r="A12" s="27" t="s">
        <v>622</v>
      </c>
      <c r="B12" s="27" t="s">
        <v>623</v>
      </c>
      <c r="C12" s="27" t="s">
        <v>697</v>
      </c>
      <c r="D12" s="27" t="s">
        <v>698</v>
      </c>
      <c r="E12" s="27" t="s">
        <v>700</v>
      </c>
      <c r="I12" s="42">
        <v>59.98</v>
      </c>
      <c r="J12" s="42">
        <v>59.98</v>
      </c>
    </row>
    <row r="13" spans="1:10" x14ac:dyDescent="0.2">
      <c r="A13" s="27" t="s">
        <v>622</v>
      </c>
      <c r="B13" s="27" t="s">
        <v>623</v>
      </c>
      <c r="C13" s="27" t="s">
        <v>697</v>
      </c>
      <c r="D13" s="27" t="s">
        <v>698</v>
      </c>
      <c r="E13" s="27" t="s">
        <v>701</v>
      </c>
      <c r="I13" s="42">
        <v>49.99</v>
      </c>
      <c r="J13" s="42">
        <v>49.99</v>
      </c>
    </row>
    <row r="14" spans="1:10" x14ac:dyDescent="0.2">
      <c r="A14" s="27" t="s">
        <v>622</v>
      </c>
      <c r="B14" s="27" t="s">
        <v>623</v>
      </c>
      <c r="C14" s="27" t="s">
        <v>697</v>
      </c>
      <c r="D14" s="27" t="s">
        <v>698</v>
      </c>
      <c r="E14" s="27" t="s">
        <v>3</v>
      </c>
      <c r="I14" s="42">
        <v>-49.99</v>
      </c>
      <c r="J14" s="42">
        <v>-49.99</v>
      </c>
    </row>
    <row r="15" spans="1:10" customFormat="1" ht="15" x14ac:dyDescent="0.25">
      <c r="F15" s="47"/>
      <c r="G15" s="47"/>
      <c r="H15" s="47"/>
      <c r="I15" s="47"/>
      <c r="J15" s="47"/>
    </row>
    <row r="16" spans="1:10" s="29" customFormat="1" x14ac:dyDescent="0.2">
      <c r="A16" s="28" t="s">
        <v>622</v>
      </c>
      <c r="B16" s="28" t="s">
        <v>623</v>
      </c>
      <c r="C16" s="28" t="s">
        <v>3</v>
      </c>
      <c r="D16" s="28" t="s">
        <v>3</v>
      </c>
      <c r="E16" s="28" t="s">
        <v>3</v>
      </c>
      <c r="F16" s="41">
        <f>SUBTOTAL(9, F11:F15)</f>
        <v>0</v>
      </c>
      <c r="G16" s="41">
        <f>SUBTOTAL(9, G11:G15)</f>
        <v>0</v>
      </c>
      <c r="H16" s="41">
        <f>SUBTOTAL(9, H11:H15)</f>
        <v>0</v>
      </c>
      <c r="I16" s="41">
        <f>SUBTOTAL(9, I11:I15)</f>
        <v>7434.6699999999992</v>
      </c>
      <c r="J16" s="41">
        <f>SUBTOTAL(9, J11:J15)</f>
        <v>7434.6699999999992</v>
      </c>
    </row>
    <row r="17" spans="1:10" customFormat="1" ht="15" x14ac:dyDescent="0.25">
      <c r="F17" s="47"/>
      <c r="G17" s="47"/>
      <c r="H17" s="47"/>
      <c r="I17" s="47"/>
      <c r="J17" s="47"/>
    </row>
    <row r="18" spans="1:10" x14ac:dyDescent="0.2">
      <c r="A18" s="27" t="s">
        <v>624</v>
      </c>
      <c r="B18" s="27" t="s">
        <v>625</v>
      </c>
      <c r="C18" s="27" t="s">
        <v>702</v>
      </c>
      <c r="D18" s="27" t="s">
        <v>703</v>
      </c>
      <c r="E18" s="27" t="s">
        <v>704</v>
      </c>
      <c r="I18" s="42">
        <v>2383.94</v>
      </c>
      <c r="J18" s="42">
        <v>2383.94</v>
      </c>
    </row>
    <row r="19" spans="1:10" x14ac:dyDescent="0.2">
      <c r="A19" s="27" t="s">
        <v>624</v>
      </c>
      <c r="B19" s="27" t="s">
        <v>625</v>
      </c>
      <c r="C19" s="27" t="s">
        <v>702</v>
      </c>
      <c r="D19" s="27" t="s">
        <v>703</v>
      </c>
      <c r="E19" s="27" t="s">
        <v>705</v>
      </c>
      <c r="I19" s="42">
        <v>9645.26</v>
      </c>
      <c r="J19" s="42">
        <v>9645.26</v>
      </c>
    </row>
    <row r="20" spans="1:10" x14ac:dyDescent="0.2">
      <c r="A20" s="27" t="s">
        <v>624</v>
      </c>
      <c r="B20" s="27" t="s">
        <v>625</v>
      </c>
      <c r="C20" s="27" t="s">
        <v>702</v>
      </c>
      <c r="D20" s="27" t="s">
        <v>703</v>
      </c>
      <c r="E20" s="27" t="s">
        <v>706</v>
      </c>
      <c r="I20" s="42">
        <v>5554.08</v>
      </c>
      <c r="J20" s="42">
        <v>5554.08</v>
      </c>
    </row>
    <row r="21" spans="1:10" x14ac:dyDescent="0.2">
      <c r="A21" s="27" t="s">
        <v>624</v>
      </c>
      <c r="B21" s="27" t="s">
        <v>625</v>
      </c>
      <c r="C21" s="27" t="s">
        <v>702</v>
      </c>
      <c r="D21" s="27" t="s">
        <v>703</v>
      </c>
      <c r="E21" s="27" t="s">
        <v>707</v>
      </c>
      <c r="I21" s="42">
        <v>7374.69</v>
      </c>
      <c r="J21" s="42">
        <v>7374.69</v>
      </c>
    </row>
    <row r="22" spans="1:10" x14ac:dyDescent="0.2">
      <c r="A22" s="27" t="s">
        <v>624</v>
      </c>
      <c r="B22" s="27" t="s">
        <v>625</v>
      </c>
      <c r="C22" s="27" t="s">
        <v>702</v>
      </c>
      <c r="D22" s="27" t="s">
        <v>703</v>
      </c>
      <c r="E22" s="27" t="s">
        <v>708</v>
      </c>
      <c r="I22" s="42">
        <v>63.49</v>
      </c>
      <c r="J22" s="42">
        <v>63.49</v>
      </c>
    </row>
    <row r="23" spans="1:10" x14ac:dyDescent="0.2">
      <c r="A23" s="27" t="s">
        <v>624</v>
      </c>
      <c r="B23" s="27" t="s">
        <v>625</v>
      </c>
      <c r="C23" s="27" t="s">
        <v>702</v>
      </c>
      <c r="D23" s="27" t="s">
        <v>703</v>
      </c>
      <c r="E23" s="27" t="s">
        <v>709</v>
      </c>
      <c r="I23" s="42">
        <v>-49.99</v>
      </c>
      <c r="J23" s="42">
        <v>-49.99</v>
      </c>
    </row>
    <row r="24" spans="1:10" x14ac:dyDescent="0.2">
      <c r="A24" s="27" t="s">
        <v>624</v>
      </c>
      <c r="B24" s="27" t="s">
        <v>625</v>
      </c>
      <c r="C24" s="27" t="s">
        <v>702</v>
      </c>
      <c r="D24" s="27" t="s">
        <v>703</v>
      </c>
      <c r="E24" s="27" t="s">
        <v>710</v>
      </c>
      <c r="I24" s="42">
        <v>49.99</v>
      </c>
      <c r="J24" s="42">
        <v>49.99</v>
      </c>
    </row>
    <row r="25" spans="1:10" x14ac:dyDescent="0.2">
      <c r="A25" s="27" t="s">
        <v>624</v>
      </c>
      <c r="B25" s="27" t="s">
        <v>625</v>
      </c>
      <c r="C25" s="27" t="s">
        <v>702</v>
      </c>
      <c r="D25" s="27" t="s">
        <v>703</v>
      </c>
      <c r="E25" s="27" t="s">
        <v>711</v>
      </c>
      <c r="I25" s="42">
        <v>53</v>
      </c>
      <c r="J25" s="42">
        <v>53</v>
      </c>
    </row>
    <row r="26" spans="1:10" customFormat="1" ht="15" x14ac:dyDescent="0.25">
      <c r="F26" s="47"/>
      <c r="G26" s="47"/>
      <c r="H26" s="47"/>
      <c r="I26" s="47"/>
      <c r="J26" s="47"/>
    </row>
    <row r="27" spans="1:10" s="29" customFormat="1" x14ac:dyDescent="0.2">
      <c r="A27" s="28" t="s">
        <v>624</v>
      </c>
      <c r="B27" s="28" t="s">
        <v>625</v>
      </c>
      <c r="C27" s="28" t="s">
        <v>3</v>
      </c>
      <c r="D27" s="28" t="s">
        <v>3</v>
      </c>
      <c r="E27" s="28" t="s">
        <v>3</v>
      </c>
      <c r="F27" s="41">
        <f>SUBTOTAL(9, F18:F26)</f>
        <v>0</v>
      </c>
      <c r="G27" s="41">
        <f>SUBTOTAL(9, G18:G26)</f>
        <v>0</v>
      </c>
      <c r="H27" s="41">
        <f>SUBTOTAL(9, H18:H26)</f>
        <v>0</v>
      </c>
      <c r="I27" s="41">
        <f>SUBTOTAL(9, I18:I26)</f>
        <v>25074.46</v>
      </c>
      <c r="J27" s="41">
        <f>SUBTOTAL(9, J18:J26)</f>
        <v>25074.46</v>
      </c>
    </row>
    <row r="28" spans="1:10" customFormat="1" ht="15" x14ac:dyDescent="0.25">
      <c r="F28" s="47"/>
      <c r="G28" s="47"/>
      <c r="H28" s="47"/>
      <c r="I28" s="47"/>
      <c r="J28" s="47"/>
    </row>
    <row r="29" spans="1:10" x14ac:dyDescent="0.2">
      <c r="A29" s="27" t="s">
        <v>626</v>
      </c>
      <c r="B29" s="27" t="s">
        <v>627</v>
      </c>
      <c r="C29" s="27" t="s">
        <v>712</v>
      </c>
      <c r="D29" s="27" t="s">
        <v>713</v>
      </c>
      <c r="E29" s="27" t="s">
        <v>714</v>
      </c>
      <c r="I29" s="42">
        <v>49.99</v>
      </c>
      <c r="J29" s="42">
        <v>49.99</v>
      </c>
    </row>
    <row r="30" spans="1:10" x14ac:dyDescent="0.2">
      <c r="A30" s="27" t="s">
        <v>626</v>
      </c>
      <c r="B30" s="27" t="s">
        <v>627</v>
      </c>
      <c r="C30" s="27" t="s">
        <v>712</v>
      </c>
      <c r="D30" s="27" t="s">
        <v>713</v>
      </c>
      <c r="E30" s="27" t="s">
        <v>700</v>
      </c>
      <c r="I30" s="42">
        <v>635.9</v>
      </c>
      <c r="J30" s="42">
        <v>635.9</v>
      </c>
    </row>
    <row r="31" spans="1:10" customFormat="1" ht="15" x14ac:dyDescent="0.25">
      <c r="F31" s="47"/>
      <c r="G31" s="47"/>
      <c r="H31" s="47"/>
      <c r="I31" s="47"/>
      <c r="J31" s="47"/>
    </row>
    <row r="32" spans="1:10" s="29" customFormat="1" x14ac:dyDescent="0.2">
      <c r="A32" s="28" t="s">
        <v>626</v>
      </c>
      <c r="B32" s="28" t="s">
        <v>627</v>
      </c>
      <c r="C32" s="28" t="s">
        <v>3</v>
      </c>
      <c r="D32" s="28" t="s">
        <v>3</v>
      </c>
      <c r="E32" s="28" t="s">
        <v>3</v>
      </c>
      <c r="F32" s="41">
        <f>SUBTOTAL(9, F29:F31)</f>
        <v>0</v>
      </c>
      <c r="G32" s="41">
        <f>SUBTOTAL(9, G29:G31)</f>
        <v>0</v>
      </c>
      <c r="H32" s="41">
        <f>SUBTOTAL(9, H29:H31)</f>
        <v>0</v>
      </c>
      <c r="I32" s="41">
        <f>SUBTOTAL(9, I29:I31)</f>
        <v>685.89</v>
      </c>
      <c r="J32" s="41">
        <f>SUBTOTAL(9, J29:J31)</f>
        <v>685.89</v>
      </c>
    </row>
    <row r="33" spans="1:10" customFormat="1" ht="15" x14ac:dyDescent="0.25">
      <c r="F33" s="47"/>
      <c r="G33" s="47"/>
      <c r="H33" s="47"/>
      <c r="I33" s="47"/>
      <c r="J33" s="47"/>
    </row>
    <row r="34" spans="1:10" x14ac:dyDescent="0.2">
      <c r="A34" s="27" t="s">
        <v>628</v>
      </c>
      <c r="B34" s="27" t="s">
        <v>629</v>
      </c>
      <c r="C34" s="27" t="s">
        <v>715</v>
      </c>
      <c r="D34" s="27" t="s">
        <v>716</v>
      </c>
      <c r="E34" s="27" t="s">
        <v>717</v>
      </c>
      <c r="I34" s="42">
        <v>693.7</v>
      </c>
      <c r="J34" s="42">
        <v>693.7</v>
      </c>
    </row>
    <row r="35" spans="1:10" x14ac:dyDescent="0.2">
      <c r="A35" s="27" t="s">
        <v>628</v>
      </c>
      <c r="B35" s="27" t="s">
        <v>629</v>
      </c>
      <c r="C35" s="27" t="s">
        <v>715</v>
      </c>
      <c r="D35" s="27" t="s">
        <v>716</v>
      </c>
      <c r="E35" s="27" t="s">
        <v>718</v>
      </c>
      <c r="I35" s="42">
        <v>37.1</v>
      </c>
      <c r="J35" s="42">
        <v>37.1</v>
      </c>
    </row>
    <row r="36" spans="1:10" x14ac:dyDescent="0.2">
      <c r="A36" s="27" t="s">
        <v>628</v>
      </c>
      <c r="B36" s="27" t="s">
        <v>629</v>
      </c>
      <c r="C36" s="27" t="s">
        <v>715</v>
      </c>
      <c r="D36" s="27" t="s">
        <v>716</v>
      </c>
      <c r="E36" s="27" t="s">
        <v>719</v>
      </c>
      <c r="I36" s="42">
        <v>199.96</v>
      </c>
      <c r="J36" s="42">
        <v>199.96</v>
      </c>
    </row>
    <row r="37" spans="1:10" customFormat="1" ht="15" x14ac:dyDescent="0.25">
      <c r="F37" s="47"/>
      <c r="G37" s="47"/>
      <c r="H37" s="47"/>
      <c r="I37" s="47"/>
      <c r="J37" s="47"/>
    </row>
    <row r="38" spans="1:10" s="29" customFormat="1" x14ac:dyDescent="0.2">
      <c r="A38" s="28" t="s">
        <v>628</v>
      </c>
      <c r="B38" s="28" t="s">
        <v>629</v>
      </c>
      <c r="C38" s="28" t="s">
        <v>3</v>
      </c>
      <c r="D38" s="28" t="s">
        <v>3</v>
      </c>
      <c r="E38" s="28" t="s">
        <v>3</v>
      </c>
      <c r="F38" s="41">
        <f>SUBTOTAL(9, F34:F37)</f>
        <v>0</v>
      </c>
      <c r="G38" s="41">
        <f>SUBTOTAL(9, G34:G37)</f>
        <v>0</v>
      </c>
      <c r="H38" s="41">
        <f>SUBTOTAL(9, H34:H37)</f>
        <v>0</v>
      </c>
      <c r="I38" s="41">
        <f>SUBTOTAL(9, I34:I37)</f>
        <v>930.7600000000001</v>
      </c>
      <c r="J38" s="41">
        <f>SUBTOTAL(9, J34:J37)</f>
        <v>930.7600000000001</v>
      </c>
    </row>
    <row r="39" spans="1:10" customFormat="1" ht="15" x14ac:dyDescent="0.25">
      <c r="F39" s="47"/>
      <c r="G39" s="47"/>
      <c r="H39" s="47"/>
      <c r="I39" s="47"/>
      <c r="J39" s="47"/>
    </row>
    <row r="40" spans="1:10" x14ac:dyDescent="0.2">
      <c r="A40" s="27" t="s">
        <v>630</v>
      </c>
      <c r="B40" s="27" t="s">
        <v>631</v>
      </c>
      <c r="C40" s="27" t="s">
        <v>720</v>
      </c>
      <c r="D40" s="27" t="s">
        <v>721</v>
      </c>
      <c r="E40" s="27" t="s">
        <v>699</v>
      </c>
      <c r="I40" s="42">
        <v>3550.68</v>
      </c>
      <c r="J40" s="42">
        <v>3550.68</v>
      </c>
    </row>
    <row r="41" spans="1:10" x14ac:dyDescent="0.2">
      <c r="A41" s="27" t="s">
        <v>630</v>
      </c>
      <c r="B41" s="27" t="s">
        <v>631</v>
      </c>
      <c r="C41" s="27" t="s">
        <v>720</v>
      </c>
      <c r="D41" s="27" t="s">
        <v>721</v>
      </c>
      <c r="E41" s="27" t="s">
        <v>722</v>
      </c>
      <c r="I41" s="42">
        <v>-49.99</v>
      </c>
      <c r="J41" s="42">
        <v>-49.99</v>
      </c>
    </row>
    <row r="42" spans="1:10" x14ac:dyDescent="0.2">
      <c r="A42" s="27" t="s">
        <v>630</v>
      </c>
      <c r="B42" s="27" t="s">
        <v>631</v>
      </c>
      <c r="C42" s="27" t="s">
        <v>720</v>
      </c>
      <c r="D42" s="27" t="s">
        <v>721</v>
      </c>
      <c r="E42" s="27" t="s">
        <v>723</v>
      </c>
      <c r="I42" s="42">
        <v>180.18</v>
      </c>
      <c r="J42" s="42">
        <v>180.18</v>
      </c>
    </row>
    <row r="43" spans="1:10" customFormat="1" ht="15" x14ac:dyDescent="0.25">
      <c r="F43" s="47"/>
      <c r="G43" s="47"/>
      <c r="H43" s="47"/>
      <c r="I43" s="47"/>
      <c r="J43" s="47"/>
    </row>
    <row r="44" spans="1:10" s="29" customFormat="1" x14ac:dyDescent="0.2">
      <c r="A44" s="28" t="s">
        <v>630</v>
      </c>
      <c r="B44" s="28" t="s">
        <v>631</v>
      </c>
      <c r="C44" s="28" t="s">
        <v>3</v>
      </c>
      <c r="D44" s="28" t="s">
        <v>3</v>
      </c>
      <c r="E44" s="28" t="s">
        <v>3</v>
      </c>
      <c r="F44" s="41">
        <f>SUBTOTAL(9, F40:F43)</f>
        <v>0</v>
      </c>
      <c r="G44" s="41">
        <f>SUBTOTAL(9, G40:G43)</f>
        <v>0</v>
      </c>
      <c r="H44" s="41">
        <f>SUBTOTAL(9, H40:H43)</f>
        <v>0</v>
      </c>
      <c r="I44" s="41">
        <f>SUBTOTAL(9, I40:I43)</f>
        <v>3680.87</v>
      </c>
      <c r="J44" s="41">
        <f>SUBTOTAL(9, J40:J43)</f>
        <v>3680.87</v>
      </c>
    </row>
    <row r="45" spans="1:10" customFormat="1" ht="15" x14ac:dyDescent="0.25">
      <c r="F45" s="47"/>
      <c r="G45" s="47"/>
      <c r="H45" s="47"/>
      <c r="I45" s="47"/>
      <c r="J45" s="47"/>
    </row>
    <row r="46" spans="1:10" x14ac:dyDescent="0.2">
      <c r="A46" s="27" t="s">
        <v>632</v>
      </c>
      <c r="B46" s="27" t="s">
        <v>633</v>
      </c>
      <c r="C46" s="27" t="s">
        <v>724</v>
      </c>
      <c r="D46" s="27" t="s">
        <v>725</v>
      </c>
      <c r="E46" s="27" t="s">
        <v>726</v>
      </c>
      <c r="I46" s="42">
        <v>399.9</v>
      </c>
      <c r="J46" s="42">
        <v>399.9</v>
      </c>
    </row>
    <row r="47" spans="1:10" x14ac:dyDescent="0.2">
      <c r="A47" s="27" t="s">
        <v>632</v>
      </c>
      <c r="B47" s="27" t="s">
        <v>633</v>
      </c>
      <c r="C47" s="27" t="s">
        <v>724</v>
      </c>
      <c r="D47" s="27" t="s">
        <v>725</v>
      </c>
      <c r="E47" s="27" t="s">
        <v>3</v>
      </c>
      <c r="I47" s="42">
        <v>211.95</v>
      </c>
      <c r="J47" s="42">
        <v>211.95</v>
      </c>
    </row>
    <row r="48" spans="1:10" customFormat="1" ht="15" x14ac:dyDescent="0.25">
      <c r="F48" s="47"/>
      <c r="G48" s="47"/>
      <c r="H48" s="47"/>
      <c r="I48" s="47"/>
      <c r="J48" s="47"/>
    </row>
    <row r="49" spans="1:10" s="29" customFormat="1" x14ac:dyDescent="0.2">
      <c r="A49" s="28" t="s">
        <v>632</v>
      </c>
      <c r="B49" s="28" t="s">
        <v>633</v>
      </c>
      <c r="C49" s="28" t="s">
        <v>3</v>
      </c>
      <c r="D49" s="28" t="s">
        <v>3</v>
      </c>
      <c r="E49" s="28" t="s">
        <v>3</v>
      </c>
      <c r="F49" s="41">
        <f>SUBTOTAL(9, F46:F48)</f>
        <v>0</v>
      </c>
      <c r="G49" s="41">
        <f>SUBTOTAL(9, G46:G48)</f>
        <v>0</v>
      </c>
      <c r="H49" s="41">
        <f>SUBTOTAL(9, H46:H48)</f>
        <v>0</v>
      </c>
      <c r="I49" s="41">
        <f>SUBTOTAL(9, I46:I48)</f>
        <v>611.84999999999991</v>
      </c>
      <c r="J49" s="41">
        <f>SUBTOTAL(9, J46:J48)</f>
        <v>611.84999999999991</v>
      </c>
    </row>
    <row r="50" spans="1:10" customFormat="1" ht="15" x14ac:dyDescent="0.25">
      <c r="F50" s="47"/>
      <c r="G50" s="47"/>
      <c r="H50" s="47"/>
      <c r="I50" s="47"/>
      <c r="J50" s="47"/>
    </row>
    <row r="51" spans="1:10" x14ac:dyDescent="0.2">
      <c r="A51" s="27" t="s">
        <v>634</v>
      </c>
      <c r="B51" s="27" t="s">
        <v>635</v>
      </c>
      <c r="C51" s="27" t="s">
        <v>727</v>
      </c>
      <c r="D51" s="27" t="s">
        <v>728</v>
      </c>
      <c r="E51" s="27" t="s">
        <v>729</v>
      </c>
      <c r="I51" s="42">
        <v>8897.32</v>
      </c>
      <c r="J51" s="42">
        <v>8897.32</v>
      </c>
    </row>
    <row r="52" spans="1:10" x14ac:dyDescent="0.2">
      <c r="A52" s="27" t="s">
        <v>634</v>
      </c>
      <c r="B52" s="27" t="s">
        <v>635</v>
      </c>
      <c r="C52" s="27" t="s">
        <v>727</v>
      </c>
      <c r="D52" s="27" t="s">
        <v>728</v>
      </c>
      <c r="E52" s="27" t="s">
        <v>730</v>
      </c>
      <c r="I52" s="42">
        <v>504.22</v>
      </c>
      <c r="J52" s="42">
        <v>504.22</v>
      </c>
    </row>
    <row r="53" spans="1:10" customFormat="1" ht="15" x14ac:dyDescent="0.25">
      <c r="F53" s="47"/>
      <c r="G53" s="47"/>
      <c r="H53" s="47"/>
      <c r="I53" s="47"/>
      <c r="J53" s="47"/>
    </row>
    <row r="54" spans="1:10" s="29" customFormat="1" x14ac:dyDescent="0.2">
      <c r="A54" s="28" t="s">
        <v>634</v>
      </c>
      <c r="B54" s="28" t="s">
        <v>635</v>
      </c>
      <c r="C54" s="28" t="s">
        <v>3</v>
      </c>
      <c r="D54" s="28" t="s">
        <v>3</v>
      </c>
      <c r="E54" s="28" t="s">
        <v>3</v>
      </c>
      <c r="F54" s="41">
        <f>SUBTOTAL(9, F51:F53)</f>
        <v>0</v>
      </c>
      <c r="G54" s="41">
        <f>SUBTOTAL(9, G51:G53)</f>
        <v>0</v>
      </c>
      <c r="H54" s="41">
        <f>SUBTOTAL(9, H51:H53)</f>
        <v>0</v>
      </c>
      <c r="I54" s="41">
        <f>SUBTOTAL(9, I51:I53)</f>
        <v>9401.5399999999991</v>
      </c>
      <c r="J54" s="41">
        <f>SUBTOTAL(9, J51:J53)</f>
        <v>9401.5399999999991</v>
      </c>
    </row>
    <row r="55" spans="1:10" customFormat="1" ht="15" x14ac:dyDescent="0.25">
      <c r="F55" s="47"/>
      <c r="G55" s="47"/>
      <c r="H55" s="47"/>
      <c r="I55" s="47"/>
      <c r="J55" s="47"/>
    </row>
    <row r="56" spans="1:10" x14ac:dyDescent="0.2">
      <c r="A56" s="27" t="s">
        <v>636</v>
      </c>
      <c r="B56" s="27" t="s">
        <v>637</v>
      </c>
      <c r="C56" s="27" t="s">
        <v>731</v>
      </c>
      <c r="D56" s="27" t="s">
        <v>732</v>
      </c>
      <c r="E56" s="27" t="s">
        <v>733</v>
      </c>
      <c r="I56" s="42">
        <v>2021.66</v>
      </c>
      <c r="J56" s="42">
        <v>2021.66</v>
      </c>
    </row>
    <row r="57" spans="1:10" x14ac:dyDescent="0.2">
      <c r="A57" s="27" t="s">
        <v>636</v>
      </c>
      <c r="B57" s="27" t="s">
        <v>637</v>
      </c>
      <c r="C57" s="27" t="s">
        <v>731</v>
      </c>
      <c r="D57" s="27" t="s">
        <v>732</v>
      </c>
      <c r="E57" s="27" t="s">
        <v>734</v>
      </c>
      <c r="I57" s="42">
        <v>1348.01</v>
      </c>
      <c r="J57" s="42">
        <v>1348.01</v>
      </c>
    </row>
    <row r="58" spans="1:10" x14ac:dyDescent="0.2">
      <c r="A58" s="27" t="s">
        <v>636</v>
      </c>
      <c r="B58" s="27" t="s">
        <v>637</v>
      </c>
      <c r="C58" s="27" t="s">
        <v>731</v>
      </c>
      <c r="D58" s="27" t="s">
        <v>732</v>
      </c>
      <c r="E58" s="27" t="s">
        <v>735</v>
      </c>
      <c r="I58" s="42">
        <v>37.450000000000003</v>
      </c>
      <c r="J58" s="42">
        <v>37.450000000000003</v>
      </c>
    </row>
    <row r="59" spans="1:10" x14ac:dyDescent="0.2">
      <c r="A59" s="27" t="s">
        <v>636</v>
      </c>
      <c r="B59" s="27" t="s">
        <v>637</v>
      </c>
      <c r="C59" s="27" t="s">
        <v>731</v>
      </c>
      <c r="D59" s="27" t="s">
        <v>732</v>
      </c>
      <c r="E59" s="27" t="s">
        <v>3</v>
      </c>
      <c r="I59" s="42">
        <v>139.09</v>
      </c>
      <c r="J59" s="42">
        <v>139.09</v>
      </c>
    </row>
    <row r="60" spans="1:10" x14ac:dyDescent="0.2">
      <c r="A60" s="27" t="s">
        <v>636</v>
      </c>
      <c r="B60" s="27" t="s">
        <v>637</v>
      </c>
      <c r="C60" s="27" t="s">
        <v>731</v>
      </c>
      <c r="D60" s="27" t="s">
        <v>732</v>
      </c>
      <c r="E60" s="27" t="s">
        <v>3</v>
      </c>
      <c r="I60" s="42">
        <v>64.180000000000007</v>
      </c>
      <c r="J60" s="42">
        <v>64.180000000000007</v>
      </c>
    </row>
    <row r="61" spans="1:10" customFormat="1" ht="15" x14ac:dyDescent="0.25">
      <c r="F61" s="47"/>
      <c r="G61" s="47"/>
      <c r="H61" s="47"/>
      <c r="I61" s="47"/>
      <c r="J61" s="47"/>
    </row>
    <row r="62" spans="1:10" s="29" customFormat="1" x14ac:dyDescent="0.2">
      <c r="A62" s="28" t="s">
        <v>636</v>
      </c>
      <c r="B62" s="28" t="s">
        <v>637</v>
      </c>
      <c r="C62" s="28" t="s">
        <v>3</v>
      </c>
      <c r="D62" s="28" t="s">
        <v>3</v>
      </c>
      <c r="E62" s="28" t="s">
        <v>3</v>
      </c>
      <c r="F62" s="41">
        <f>SUBTOTAL(9, F56:F61)</f>
        <v>0</v>
      </c>
      <c r="G62" s="41">
        <f>SUBTOTAL(9, G56:G61)</f>
        <v>0</v>
      </c>
      <c r="H62" s="41">
        <f>SUBTOTAL(9, H56:H61)</f>
        <v>0</v>
      </c>
      <c r="I62" s="41">
        <f>SUBTOTAL(9, I56:I61)</f>
        <v>3610.39</v>
      </c>
      <c r="J62" s="41">
        <f>SUBTOTAL(9, J56:J61)</f>
        <v>3610.39</v>
      </c>
    </row>
    <row r="63" spans="1:10" customFormat="1" ht="15" x14ac:dyDescent="0.25">
      <c r="F63" s="47"/>
      <c r="G63" s="47"/>
      <c r="H63" s="47"/>
      <c r="I63" s="47"/>
      <c r="J63" s="47"/>
    </row>
    <row r="64" spans="1:10" x14ac:dyDescent="0.2">
      <c r="A64" s="27" t="s">
        <v>638</v>
      </c>
      <c r="B64" s="27" t="s">
        <v>639</v>
      </c>
      <c r="C64" s="27" t="s">
        <v>736</v>
      </c>
      <c r="D64" s="27" t="s">
        <v>737</v>
      </c>
      <c r="E64" s="27" t="s">
        <v>738</v>
      </c>
      <c r="I64" s="42">
        <v>1186.75</v>
      </c>
      <c r="J64" s="42">
        <v>1186.75</v>
      </c>
    </row>
    <row r="65" spans="1:10" x14ac:dyDescent="0.2">
      <c r="A65" s="27" t="s">
        <v>638</v>
      </c>
      <c r="B65" s="27" t="s">
        <v>639</v>
      </c>
      <c r="C65" s="27" t="s">
        <v>736</v>
      </c>
      <c r="D65" s="27" t="s">
        <v>737</v>
      </c>
      <c r="E65" s="27" t="s">
        <v>739</v>
      </c>
      <c r="I65" s="42">
        <v>-49.99</v>
      </c>
      <c r="J65" s="42">
        <v>-49.99</v>
      </c>
    </row>
    <row r="66" spans="1:10" x14ac:dyDescent="0.2">
      <c r="A66" s="27" t="s">
        <v>638</v>
      </c>
      <c r="B66" s="27" t="s">
        <v>639</v>
      </c>
      <c r="C66" s="27" t="s">
        <v>736</v>
      </c>
      <c r="D66" s="27" t="s">
        <v>737</v>
      </c>
      <c r="E66" s="27" t="s">
        <v>740</v>
      </c>
      <c r="I66" s="42">
        <v>21.19</v>
      </c>
      <c r="J66" s="42">
        <v>21.19</v>
      </c>
    </row>
    <row r="67" spans="1:10" customFormat="1" ht="15" x14ac:dyDescent="0.25">
      <c r="F67" s="47"/>
      <c r="G67" s="47"/>
      <c r="H67" s="47"/>
      <c r="I67" s="47"/>
      <c r="J67" s="47"/>
    </row>
    <row r="68" spans="1:10" s="29" customFormat="1" x14ac:dyDescent="0.2">
      <c r="A68" s="28" t="s">
        <v>638</v>
      </c>
      <c r="B68" s="28" t="s">
        <v>639</v>
      </c>
      <c r="C68" s="28" t="s">
        <v>3</v>
      </c>
      <c r="D68" s="28" t="s">
        <v>3</v>
      </c>
      <c r="E68" s="28" t="s">
        <v>3</v>
      </c>
      <c r="F68" s="41">
        <f>SUBTOTAL(9, F64:F67)</f>
        <v>0</v>
      </c>
      <c r="G68" s="41">
        <f>SUBTOTAL(9, G64:G67)</f>
        <v>0</v>
      </c>
      <c r="H68" s="41">
        <f>SUBTOTAL(9, H64:H67)</f>
        <v>0</v>
      </c>
      <c r="I68" s="41">
        <f>SUBTOTAL(9, I64:I67)</f>
        <v>1157.95</v>
      </c>
      <c r="J68" s="41">
        <f>SUBTOTAL(9, J64:J67)</f>
        <v>1157.95</v>
      </c>
    </row>
    <row r="69" spans="1:10" customFormat="1" ht="15" x14ac:dyDescent="0.25">
      <c r="F69" s="47"/>
      <c r="G69" s="47"/>
      <c r="H69" s="47"/>
      <c r="I69" s="47"/>
      <c r="J69" s="47"/>
    </row>
    <row r="70" spans="1:10" x14ac:dyDescent="0.2">
      <c r="A70" s="27" t="s">
        <v>645</v>
      </c>
      <c r="B70" s="27" t="s">
        <v>646</v>
      </c>
      <c r="C70" s="27" t="s">
        <v>741</v>
      </c>
      <c r="D70" s="27" t="s">
        <v>742</v>
      </c>
      <c r="E70" s="27" t="s">
        <v>743</v>
      </c>
      <c r="I70" s="42">
        <v>2259.42</v>
      </c>
      <c r="J70" s="42">
        <v>2259.42</v>
      </c>
    </row>
    <row r="71" spans="1:10" customFormat="1" ht="15" x14ac:dyDescent="0.25">
      <c r="F71" s="47"/>
      <c r="G71" s="47"/>
      <c r="H71" s="47"/>
      <c r="I71" s="47"/>
      <c r="J71" s="47"/>
    </row>
    <row r="72" spans="1:10" s="29" customFormat="1" x14ac:dyDescent="0.2">
      <c r="A72" s="28" t="s">
        <v>645</v>
      </c>
      <c r="B72" s="28" t="s">
        <v>646</v>
      </c>
      <c r="C72" s="28" t="s">
        <v>3</v>
      </c>
      <c r="D72" s="28" t="s">
        <v>3</v>
      </c>
      <c r="E72" s="28" t="s">
        <v>3</v>
      </c>
      <c r="F72" s="41">
        <f>SUBTOTAL(9, F70:F71)</f>
        <v>0</v>
      </c>
      <c r="G72" s="41">
        <f>SUBTOTAL(9, G70:G71)</f>
        <v>0</v>
      </c>
      <c r="H72" s="41">
        <f>SUBTOTAL(9, H70:H71)</f>
        <v>0</v>
      </c>
      <c r="I72" s="41">
        <f>SUBTOTAL(9, I70:I71)</f>
        <v>2259.42</v>
      </c>
      <c r="J72" s="41">
        <f>SUBTOTAL(9, J70:J71)</f>
        <v>2259.42</v>
      </c>
    </row>
    <row r="73" spans="1:10" customFormat="1" ht="15" x14ac:dyDescent="0.25">
      <c r="F73" s="47"/>
      <c r="G73" s="47"/>
      <c r="H73" s="47"/>
      <c r="I73" s="47"/>
      <c r="J73" s="47"/>
    </row>
    <row r="74" spans="1:10" x14ac:dyDescent="0.2">
      <c r="A74" s="27" t="s">
        <v>647</v>
      </c>
      <c r="B74" s="27" t="s">
        <v>648</v>
      </c>
      <c r="C74" s="27" t="s">
        <v>744</v>
      </c>
      <c r="D74" s="27" t="s">
        <v>745</v>
      </c>
      <c r="E74" s="27" t="s">
        <v>743</v>
      </c>
      <c r="I74" s="42">
        <v>4587.84</v>
      </c>
      <c r="J74" s="42">
        <v>4587.84</v>
      </c>
    </row>
    <row r="75" spans="1:10" x14ac:dyDescent="0.2">
      <c r="A75" s="27" t="s">
        <v>647</v>
      </c>
      <c r="B75" s="27" t="s">
        <v>648</v>
      </c>
      <c r="C75" s="27" t="s">
        <v>744</v>
      </c>
      <c r="D75" s="27" t="s">
        <v>745</v>
      </c>
      <c r="E75" s="27" t="s">
        <v>746</v>
      </c>
      <c r="I75" s="42">
        <v>449.29</v>
      </c>
      <c r="J75" s="42">
        <v>449.29</v>
      </c>
    </row>
    <row r="76" spans="1:10" x14ac:dyDescent="0.2">
      <c r="A76" s="27" t="s">
        <v>647</v>
      </c>
      <c r="B76" s="27" t="s">
        <v>648</v>
      </c>
      <c r="C76" s="27" t="s">
        <v>744</v>
      </c>
      <c r="D76" s="27" t="s">
        <v>745</v>
      </c>
      <c r="E76" s="27" t="s">
        <v>747</v>
      </c>
      <c r="I76" s="42">
        <v>845.23</v>
      </c>
      <c r="J76" s="42">
        <v>845.23</v>
      </c>
    </row>
    <row r="77" spans="1:10" x14ac:dyDescent="0.2">
      <c r="A77" s="27" t="s">
        <v>647</v>
      </c>
      <c r="B77" s="27" t="s">
        <v>648</v>
      </c>
      <c r="C77" s="27" t="s">
        <v>744</v>
      </c>
      <c r="D77" s="27" t="s">
        <v>745</v>
      </c>
      <c r="E77" s="27" t="s">
        <v>3</v>
      </c>
      <c r="I77" s="42">
        <v>48.15</v>
      </c>
      <c r="J77" s="42">
        <v>48.15</v>
      </c>
    </row>
    <row r="78" spans="1:10" customFormat="1" ht="15" x14ac:dyDescent="0.25">
      <c r="F78" s="47"/>
      <c r="G78" s="47"/>
      <c r="H78" s="47"/>
      <c r="I78" s="47"/>
      <c r="J78" s="47"/>
    </row>
    <row r="79" spans="1:10" s="29" customFormat="1" x14ac:dyDescent="0.2">
      <c r="A79" s="28" t="s">
        <v>647</v>
      </c>
      <c r="B79" s="28" t="s">
        <v>648</v>
      </c>
      <c r="C79" s="28" t="s">
        <v>3</v>
      </c>
      <c r="D79" s="28" t="s">
        <v>3</v>
      </c>
      <c r="E79" s="28" t="s">
        <v>3</v>
      </c>
      <c r="F79" s="41">
        <f>SUBTOTAL(9, F74:F78)</f>
        <v>0</v>
      </c>
      <c r="G79" s="41">
        <f>SUBTOTAL(9, G74:G78)</f>
        <v>0</v>
      </c>
      <c r="H79" s="41">
        <f>SUBTOTAL(9, H74:H78)</f>
        <v>0</v>
      </c>
      <c r="I79" s="41">
        <f>SUBTOTAL(9, I74:I78)</f>
        <v>5930.51</v>
      </c>
      <c r="J79" s="41">
        <f>SUBTOTAL(9, J74:J78)</f>
        <v>5930.51</v>
      </c>
    </row>
    <row r="80" spans="1:10" customFormat="1" ht="15" x14ac:dyDescent="0.25">
      <c r="F80" s="47"/>
      <c r="G80" s="47"/>
      <c r="H80" s="47"/>
      <c r="I80" s="47"/>
      <c r="J80" s="47"/>
    </row>
    <row r="81" spans="1:10" x14ac:dyDescent="0.2">
      <c r="A81" s="27" t="s">
        <v>649</v>
      </c>
      <c r="B81" s="27" t="s">
        <v>650</v>
      </c>
      <c r="C81" s="27" t="s">
        <v>748</v>
      </c>
      <c r="D81" s="27" t="s">
        <v>749</v>
      </c>
      <c r="E81" s="27" t="s">
        <v>750</v>
      </c>
      <c r="I81" s="42">
        <v>7374.69</v>
      </c>
      <c r="J81" s="42">
        <v>7374.69</v>
      </c>
    </row>
    <row r="82" spans="1:10" x14ac:dyDescent="0.2">
      <c r="A82" s="27" t="s">
        <v>649</v>
      </c>
      <c r="B82" s="27" t="s">
        <v>650</v>
      </c>
      <c r="C82" s="27" t="s">
        <v>748</v>
      </c>
      <c r="D82" s="27" t="s">
        <v>749</v>
      </c>
      <c r="E82" s="27" t="s">
        <v>751</v>
      </c>
      <c r="I82" s="42">
        <v>168.96</v>
      </c>
      <c r="J82" s="42">
        <v>168.96</v>
      </c>
    </row>
    <row r="83" spans="1:10" x14ac:dyDescent="0.2">
      <c r="A83" s="27" t="s">
        <v>649</v>
      </c>
      <c r="B83" s="27" t="s">
        <v>650</v>
      </c>
      <c r="C83" s="27" t="s">
        <v>748</v>
      </c>
      <c r="D83" s="27" t="s">
        <v>749</v>
      </c>
      <c r="E83" s="27" t="s">
        <v>752</v>
      </c>
      <c r="I83" s="42">
        <v>180.09</v>
      </c>
      <c r="J83" s="42">
        <v>180.09</v>
      </c>
    </row>
    <row r="84" spans="1:10" x14ac:dyDescent="0.2">
      <c r="A84" s="27" t="s">
        <v>649</v>
      </c>
      <c r="B84" s="27" t="s">
        <v>650</v>
      </c>
      <c r="C84" s="27" t="s">
        <v>748</v>
      </c>
      <c r="D84" s="27" t="s">
        <v>749</v>
      </c>
      <c r="E84" s="27" t="s">
        <v>753</v>
      </c>
      <c r="I84" s="42">
        <v>-49.99</v>
      </c>
      <c r="J84" s="42">
        <v>-49.99</v>
      </c>
    </row>
    <row r="85" spans="1:10" customFormat="1" ht="15" x14ac:dyDescent="0.25">
      <c r="F85" s="47"/>
      <c r="G85" s="47"/>
      <c r="H85" s="47"/>
      <c r="I85" s="47"/>
      <c r="J85" s="47"/>
    </row>
    <row r="86" spans="1:10" s="29" customFormat="1" x14ac:dyDescent="0.2">
      <c r="A86" s="28" t="s">
        <v>649</v>
      </c>
      <c r="B86" s="28" t="s">
        <v>650</v>
      </c>
      <c r="C86" s="28" t="s">
        <v>3</v>
      </c>
      <c r="D86" s="28" t="s">
        <v>3</v>
      </c>
      <c r="E86" s="28" t="s">
        <v>3</v>
      </c>
      <c r="F86" s="41">
        <f>SUBTOTAL(9, F81:F85)</f>
        <v>0</v>
      </c>
      <c r="G86" s="41">
        <f>SUBTOTAL(9, G81:G85)</f>
        <v>0</v>
      </c>
      <c r="H86" s="41">
        <f>SUBTOTAL(9, H81:H85)</f>
        <v>0</v>
      </c>
      <c r="I86" s="41">
        <f>SUBTOTAL(9, I81:I85)</f>
        <v>7673.75</v>
      </c>
      <c r="J86" s="41">
        <f>SUBTOTAL(9, J81:J85)</f>
        <v>7673.75</v>
      </c>
    </row>
    <row r="87" spans="1:10" customFormat="1" ht="15" x14ac:dyDescent="0.25">
      <c r="F87" s="47"/>
      <c r="G87" s="47"/>
      <c r="H87" s="47"/>
      <c r="I87" s="47"/>
      <c r="J87" s="47"/>
    </row>
    <row r="88" spans="1:10" x14ac:dyDescent="0.2">
      <c r="A88" s="27" t="s">
        <v>651</v>
      </c>
      <c r="B88" s="27" t="s">
        <v>652</v>
      </c>
      <c r="C88" s="27" t="s">
        <v>754</v>
      </c>
      <c r="D88" s="27" t="s">
        <v>755</v>
      </c>
      <c r="E88" s="27" t="s">
        <v>756</v>
      </c>
      <c r="I88" s="42">
        <v>7487.04</v>
      </c>
      <c r="J88" s="42">
        <v>7487.04</v>
      </c>
    </row>
    <row r="89" spans="1:10" x14ac:dyDescent="0.2">
      <c r="A89" s="27" t="s">
        <v>651</v>
      </c>
      <c r="B89" s="27" t="s">
        <v>652</v>
      </c>
      <c r="C89" s="27" t="s">
        <v>754</v>
      </c>
      <c r="D89" s="27" t="s">
        <v>755</v>
      </c>
      <c r="E89" s="27" t="s">
        <v>757</v>
      </c>
      <c r="I89" s="42">
        <v>49.99</v>
      </c>
      <c r="J89" s="42">
        <v>49.99</v>
      </c>
    </row>
    <row r="90" spans="1:10" customFormat="1" ht="15" x14ac:dyDescent="0.25">
      <c r="F90" s="47"/>
      <c r="G90" s="47"/>
      <c r="H90" s="47"/>
      <c r="I90" s="47"/>
      <c r="J90" s="47"/>
    </row>
    <row r="91" spans="1:10" s="29" customFormat="1" x14ac:dyDescent="0.2">
      <c r="A91" s="28" t="s">
        <v>651</v>
      </c>
      <c r="B91" s="28" t="s">
        <v>652</v>
      </c>
      <c r="C91" s="28" t="s">
        <v>3</v>
      </c>
      <c r="D91" s="28" t="s">
        <v>3</v>
      </c>
      <c r="E91" s="28" t="s">
        <v>3</v>
      </c>
      <c r="F91" s="41">
        <f>SUBTOTAL(9, F88:F90)</f>
        <v>0</v>
      </c>
      <c r="G91" s="41">
        <f>SUBTOTAL(9, G88:G90)</f>
        <v>0</v>
      </c>
      <c r="H91" s="41">
        <f>SUBTOTAL(9, H88:H90)</f>
        <v>0</v>
      </c>
      <c r="I91" s="41">
        <f>SUBTOTAL(9, I88:I90)</f>
        <v>7537.03</v>
      </c>
      <c r="J91" s="41">
        <f>SUBTOTAL(9, J88:J90)</f>
        <v>7537.03</v>
      </c>
    </row>
    <row r="92" spans="1:10" customFormat="1" ht="15" x14ac:dyDescent="0.25">
      <c r="F92" s="47"/>
      <c r="G92" s="47"/>
      <c r="H92" s="47"/>
      <c r="I92" s="47"/>
      <c r="J92" s="47"/>
    </row>
    <row r="93" spans="1:10" x14ac:dyDescent="0.2">
      <c r="A93" s="27" t="s">
        <v>655</v>
      </c>
      <c r="B93" s="27" t="s">
        <v>656</v>
      </c>
      <c r="C93" s="27" t="s">
        <v>758</v>
      </c>
      <c r="D93" s="27" t="s">
        <v>759</v>
      </c>
      <c r="E93" s="27" t="s">
        <v>760</v>
      </c>
      <c r="I93" s="42">
        <v>49.99</v>
      </c>
      <c r="J93" s="42">
        <v>49.99</v>
      </c>
    </row>
    <row r="94" spans="1:10" customFormat="1" ht="15" x14ac:dyDescent="0.25">
      <c r="F94" s="47"/>
      <c r="G94" s="47"/>
      <c r="H94" s="47"/>
      <c r="I94" s="47"/>
      <c r="J94" s="47"/>
    </row>
    <row r="95" spans="1:10" s="29" customFormat="1" x14ac:dyDescent="0.2">
      <c r="A95" s="28" t="s">
        <v>655</v>
      </c>
      <c r="B95" s="28" t="s">
        <v>656</v>
      </c>
      <c r="C95" s="28" t="s">
        <v>3</v>
      </c>
      <c r="D95" s="28" t="s">
        <v>3</v>
      </c>
      <c r="E95" s="28" t="s">
        <v>3</v>
      </c>
      <c r="F95" s="41">
        <f>SUBTOTAL(9, F93:F94)</f>
        <v>0</v>
      </c>
      <c r="G95" s="41">
        <f>SUBTOTAL(9, G93:G94)</f>
        <v>0</v>
      </c>
      <c r="H95" s="41">
        <f>SUBTOTAL(9, H93:H94)</f>
        <v>0</v>
      </c>
      <c r="I95" s="41">
        <f>SUBTOTAL(9, I93:I94)</f>
        <v>49.99</v>
      </c>
      <c r="J95" s="41">
        <f>SUBTOTAL(9, J93:J94)</f>
        <v>49.99</v>
      </c>
    </row>
    <row r="96" spans="1:10" customFormat="1" ht="15" x14ac:dyDescent="0.25">
      <c r="F96" s="47"/>
      <c r="G96" s="47"/>
      <c r="H96" s="47"/>
      <c r="I96" s="47"/>
      <c r="J96" s="47"/>
    </row>
    <row r="97" spans="1:10" x14ac:dyDescent="0.2">
      <c r="A97" s="27" t="s">
        <v>657</v>
      </c>
      <c r="B97" s="27" t="s">
        <v>658</v>
      </c>
      <c r="C97" s="27" t="s">
        <v>761</v>
      </c>
      <c r="D97" s="27" t="s">
        <v>762</v>
      </c>
      <c r="E97" s="27" t="s">
        <v>763</v>
      </c>
      <c r="I97" s="42">
        <v>4492.82</v>
      </c>
      <c r="J97" s="42">
        <v>4492.82</v>
      </c>
    </row>
    <row r="98" spans="1:10" customFormat="1" ht="15" x14ac:dyDescent="0.25">
      <c r="F98" s="47"/>
      <c r="G98" s="47"/>
      <c r="H98" s="47"/>
      <c r="I98" s="47"/>
      <c r="J98" s="47"/>
    </row>
    <row r="99" spans="1:10" s="29" customFormat="1" x14ac:dyDescent="0.2">
      <c r="A99" s="28" t="s">
        <v>657</v>
      </c>
      <c r="B99" s="28" t="s">
        <v>658</v>
      </c>
      <c r="C99" s="28" t="s">
        <v>3</v>
      </c>
      <c r="D99" s="28" t="s">
        <v>3</v>
      </c>
      <c r="E99" s="28" t="s">
        <v>3</v>
      </c>
      <c r="F99" s="41">
        <f>SUBTOTAL(9, F97:F98)</f>
        <v>0</v>
      </c>
      <c r="G99" s="41">
        <f>SUBTOTAL(9, G97:G98)</f>
        <v>0</v>
      </c>
      <c r="H99" s="41">
        <f>SUBTOTAL(9, H97:H98)</f>
        <v>0</v>
      </c>
      <c r="I99" s="41">
        <f>SUBTOTAL(9, I97:I98)</f>
        <v>4492.82</v>
      </c>
      <c r="J99" s="41">
        <f>SUBTOTAL(9, J97:J98)</f>
        <v>4492.82</v>
      </c>
    </row>
    <row r="100" spans="1:10" customFormat="1" ht="15" x14ac:dyDescent="0.25">
      <c r="F100" s="47"/>
      <c r="G100" s="47"/>
      <c r="H100" s="47"/>
      <c r="I100" s="47"/>
      <c r="J100" s="47"/>
    </row>
    <row r="101" spans="1:10" x14ac:dyDescent="0.2">
      <c r="A101" s="27" t="s">
        <v>659</v>
      </c>
      <c r="B101" s="27" t="s">
        <v>660</v>
      </c>
      <c r="C101" s="27" t="s">
        <v>764</v>
      </c>
      <c r="D101" s="27" t="s">
        <v>765</v>
      </c>
      <c r="E101" s="27" t="s">
        <v>766</v>
      </c>
      <c r="I101" s="42">
        <v>794.73</v>
      </c>
      <c r="J101" s="42">
        <v>794.73</v>
      </c>
    </row>
    <row r="102" spans="1:10" x14ac:dyDescent="0.2">
      <c r="A102" s="27" t="s">
        <v>659</v>
      </c>
      <c r="B102" s="27" t="s">
        <v>660</v>
      </c>
      <c r="C102" s="27" t="s">
        <v>764</v>
      </c>
      <c r="D102" s="27" t="s">
        <v>765</v>
      </c>
      <c r="E102" s="27" t="s">
        <v>767</v>
      </c>
      <c r="I102" s="42">
        <v>8144.58</v>
      </c>
      <c r="J102" s="42">
        <v>8144.58</v>
      </c>
    </row>
    <row r="103" spans="1:10" x14ac:dyDescent="0.2">
      <c r="A103" s="27" t="s">
        <v>659</v>
      </c>
      <c r="B103" s="27" t="s">
        <v>660</v>
      </c>
      <c r="C103" s="27" t="s">
        <v>764</v>
      </c>
      <c r="D103" s="27" t="s">
        <v>765</v>
      </c>
      <c r="E103" s="27" t="s">
        <v>3</v>
      </c>
      <c r="I103" s="42">
        <v>7538.82</v>
      </c>
      <c r="J103" s="42">
        <v>7538.82</v>
      </c>
    </row>
    <row r="104" spans="1:10" customFormat="1" ht="15" x14ac:dyDescent="0.25">
      <c r="F104" s="47"/>
      <c r="G104" s="47"/>
      <c r="H104" s="47"/>
      <c r="I104" s="47"/>
      <c r="J104" s="47"/>
    </row>
    <row r="105" spans="1:10" s="29" customFormat="1" x14ac:dyDescent="0.2">
      <c r="A105" s="28" t="s">
        <v>659</v>
      </c>
      <c r="B105" s="28" t="s">
        <v>660</v>
      </c>
      <c r="C105" s="28" t="s">
        <v>3</v>
      </c>
      <c r="D105" s="28" t="s">
        <v>3</v>
      </c>
      <c r="E105" s="28" t="s">
        <v>3</v>
      </c>
      <c r="F105" s="41">
        <f>SUBTOTAL(9, F101:F104)</f>
        <v>0</v>
      </c>
      <c r="G105" s="41">
        <f>SUBTOTAL(9, G101:G104)</f>
        <v>0</v>
      </c>
      <c r="H105" s="41">
        <f>SUBTOTAL(9, H101:H104)</f>
        <v>0</v>
      </c>
      <c r="I105" s="41">
        <f>SUBTOTAL(9, I101:I104)</f>
        <v>16478.129999999997</v>
      </c>
      <c r="J105" s="41">
        <f>SUBTOTAL(9, J101:J104)</f>
        <v>16478.129999999997</v>
      </c>
    </row>
    <row r="106" spans="1:10" customFormat="1" ht="15" x14ac:dyDescent="0.25">
      <c r="F106" s="47"/>
      <c r="G106" s="47"/>
      <c r="H106" s="47"/>
      <c r="I106" s="47"/>
      <c r="J106" s="47"/>
    </row>
    <row r="107" spans="1:10" x14ac:dyDescent="0.2">
      <c r="A107" s="27" t="s">
        <v>663</v>
      </c>
      <c r="B107" s="27" t="s">
        <v>664</v>
      </c>
      <c r="C107" s="27" t="s">
        <v>768</v>
      </c>
      <c r="D107" s="27" t="s">
        <v>3</v>
      </c>
      <c r="E107" s="27" t="s">
        <v>769</v>
      </c>
      <c r="I107" s="42">
        <v>1424.24</v>
      </c>
      <c r="J107" s="42">
        <v>1424.24</v>
      </c>
    </row>
    <row r="108" spans="1:10" customFormat="1" ht="15" x14ac:dyDescent="0.25">
      <c r="F108" s="47"/>
      <c r="G108" s="47"/>
      <c r="H108" s="47"/>
      <c r="I108" s="47"/>
      <c r="J108" s="47"/>
    </row>
    <row r="109" spans="1:10" s="29" customFormat="1" x14ac:dyDescent="0.2">
      <c r="A109" s="28" t="s">
        <v>663</v>
      </c>
      <c r="B109" s="28" t="s">
        <v>664</v>
      </c>
      <c r="C109" s="28" t="s">
        <v>3</v>
      </c>
      <c r="D109" s="28" t="s">
        <v>3</v>
      </c>
      <c r="E109" s="28" t="s">
        <v>3</v>
      </c>
      <c r="F109" s="41">
        <f>SUBTOTAL(9, F107:F108)</f>
        <v>0</v>
      </c>
      <c r="G109" s="41">
        <f>SUBTOTAL(9, G107:G108)</f>
        <v>0</v>
      </c>
      <c r="H109" s="41">
        <f>SUBTOTAL(9, H107:H108)</f>
        <v>0</v>
      </c>
      <c r="I109" s="41">
        <f>SUBTOTAL(9, I107:I108)</f>
        <v>1424.24</v>
      </c>
      <c r="J109" s="41">
        <f>SUBTOTAL(9, J107:J108)</f>
        <v>1424.24</v>
      </c>
    </row>
    <row r="110" spans="1:10" customFormat="1" ht="15" x14ac:dyDescent="0.25">
      <c r="F110" s="47"/>
      <c r="G110" s="47"/>
      <c r="H110" s="47"/>
      <c r="I110" s="47"/>
      <c r="J110" s="47"/>
    </row>
    <row r="111" spans="1:10" x14ac:dyDescent="0.2">
      <c r="A111" s="27" t="s">
        <v>665</v>
      </c>
      <c r="B111" s="27" t="s">
        <v>666</v>
      </c>
      <c r="C111" s="27" t="s">
        <v>770</v>
      </c>
      <c r="D111" s="27" t="s">
        <v>771</v>
      </c>
      <c r="E111" s="27" t="s">
        <v>772</v>
      </c>
      <c r="I111" s="42">
        <v>3559.74</v>
      </c>
      <c r="J111" s="42">
        <v>3559.74</v>
      </c>
    </row>
    <row r="112" spans="1:10" x14ac:dyDescent="0.2">
      <c r="A112" s="27" t="s">
        <v>665</v>
      </c>
      <c r="B112" s="27" t="s">
        <v>666</v>
      </c>
      <c r="C112" s="27" t="s">
        <v>770</v>
      </c>
      <c r="D112" s="27" t="s">
        <v>771</v>
      </c>
      <c r="E112" s="27" t="s">
        <v>773</v>
      </c>
      <c r="I112" s="42">
        <v>39.99</v>
      </c>
      <c r="J112" s="42">
        <v>39.99</v>
      </c>
    </row>
    <row r="113" spans="1:10" customFormat="1" ht="15" x14ac:dyDescent="0.25">
      <c r="F113" s="47"/>
      <c r="G113" s="47"/>
      <c r="H113" s="47"/>
      <c r="I113" s="47"/>
      <c r="J113" s="47"/>
    </row>
    <row r="114" spans="1:10" s="29" customFormat="1" x14ac:dyDescent="0.2">
      <c r="A114" s="28" t="s">
        <v>665</v>
      </c>
      <c r="B114" s="28" t="s">
        <v>666</v>
      </c>
      <c r="C114" s="28" t="s">
        <v>3</v>
      </c>
      <c r="D114" s="28" t="s">
        <v>3</v>
      </c>
      <c r="E114" s="28" t="s">
        <v>3</v>
      </c>
      <c r="F114" s="41">
        <f>SUBTOTAL(9, F111:F113)</f>
        <v>0</v>
      </c>
      <c r="G114" s="41">
        <f>SUBTOTAL(9, G111:G113)</f>
        <v>0</v>
      </c>
      <c r="H114" s="41">
        <f>SUBTOTAL(9, H111:H113)</f>
        <v>0</v>
      </c>
      <c r="I114" s="41">
        <f>SUBTOTAL(9, I111:I113)</f>
        <v>3599.7299999999996</v>
      </c>
      <c r="J114" s="41">
        <f>SUBTOTAL(9, J111:J113)</f>
        <v>3599.7299999999996</v>
      </c>
    </row>
    <row r="115" spans="1:10" customFormat="1" ht="15" x14ac:dyDescent="0.25">
      <c r="F115" s="47"/>
      <c r="G115" s="47"/>
      <c r="H115" s="47"/>
      <c r="I115" s="47"/>
      <c r="J115" s="47"/>
    </row>
    <row r="116" spans="1:10" x14ac:dyDescent="0.2">
      <c r="A116" s="27" t="s">
        <v>667</v>
      </c>
      <c r="B116" s="27" t="s">
        <v>668</v>
      </c>
      <c r="C116" s="27" t="s">
        <v>774</v>
      </c>
      <c r="D116" s="27" t="s">
        <v>775</v>
      </c>
      <c r="E116" s="27" t="s">
        <v>706</v>
      </c>
      <c r="I116" s="42">
        <v>3097.84</v>
      </c>
      <c r="J116" s="42">
        <v>3097.84</v>
      </c>
    </row>
    <row r="117" spans="1:10" x14ac:dyDescent="0.2">
      <c r="A117" s="27" t="s">
        <v>667</v>
      </c>
      <c r="B117" s="27" t="s">
        <v>668</v>
      </c>
      <c r="C117" s="27" t="s">
        <v>774</v>
      </c>
      <c r="D117" s="27" t="s">
        <v>775</v>
      </c>
      <c r="E117" s="27" t="s">
        <v>776</v>
      </c>
      <c r="I117" s="42">
        <v>99.98</v>
      </c>
      <c r="J117" s="42">
        <v>99.98</v>
      </c>
    </row>
    <row r="118" spans="1:10" customFormat="1" ht="15" x14ac:dyDescent="0.25">
      <c r="F118" s="47"/>
      <c r="G118" s="47"/>
      <c r="H118" s="47"/>
      <c r="I118" s="47"/>
      <c r="J118" s="47"/>
    </row>
    <row r="119" spans="1:10" s="29" customFormat="1" x14ac:dyDescent="0.2">
      <c r="A119" s="28" t="s">
        <v>667</v>
      </c>
      <c r="B119" s="28" t="s">
        <v>668</v>
      </c>
      <c r="C119" s="28" t="s">
        <v>3</v>
      </c>
      <c r="D119" s="28" t="s">
        <v>3</v>
      </c>
      <c r="E119" s="28" t="s">
        <v>3</v>
      </c>
      <c r="F119" s="41">
        <f>SUBTOTAL(9, F116:F118)</f>
        <v>0</v>
      </c>
      <c r="G119" s="41">
        <f>SUBTOTAL(9, G116:G118)</f>
        <v>0</v>
      </c>
      <c r="H119" s="41">
        <f>SUBTOTAL(9, H116:H118)</f>
        <v>0</v>
      </c>
      <c r="I119" s="41">
        <f>SUBTOTAL(9, I116:I118)</f>
        <v>3197.82</v>
      </c>
      <c r="J119" s="41">
        <f>SUBTOTAL(9, J116:J118)</f>
        <v>3197.82</v>
      </c>
    </row>
    <row r="120" spans="1:10" customFormat="1" ht="15" x14ac:dyDescent="0.25">
      <c r="F120" s="47"/>
      <c r="G120" s="47"/>
      <c r="H120" s="47"/>
      <c r="I120" s="47"/>
      <c r="J120" s="47"/>
    </row>
    <row r="121" spans="1:10" x14ac:dyDescent="0.2">
      <c r="A121" s="27" t="s">
        <v>669</v>
      </c>
      <c r="B121" s="27" t="s">
        <v>670</v>
      </c>
      <c r="C121" s="27" t="s">
        <v>777</v>
      </c>
      <c r="D121" s="27" t="s">
        <v>778</v>
      </c>
      <c r="E121" s="27" t="s">
        <v>779</v>
      </c>
      <c r="I121" s="42">
        <v>4565.83</v>
      </c>
      <c r="J121" s="42">
        <v>4565.83</v>
      </c>
    </row>
    <row r="122" spans="1:10" x14ac:dyDescent="0.2">
      <c r="A122" s="27" t="s">
        <v>669</v>
      </c>
      <c r="B122" s="27" t="s">
        <v>670</v>
      </c>
      <c r="C122" s="27" t="s">
        <v>777</v>
      </c>
      <c r="D122" s="27" t="s">
        <v>778</v>
      </c>
      <c r="E122" s="27" t="s">
        <v>780</v>
      </c>
      <c r="I122" s="42">
        <v>2329.67</v>
      </c>
      <c r="J122" s="42">
        <v>2329.67</v>
      </c>
    </row>
    <row r="123" spans="1:10" x14ac:dyDescent="0.2">
      <c r="A123" s="27" t="s">
        <v>669</v>
      </c>
      <c r="B123" s="27" t="s">
        <v>670</v>
      </c>
      <c r="C123" s="27" t="s">
        <v>777</v>
      </c>
      <c r="D123" s="27" t="s">
        <v>778</v>
      </c>
      <c r="E123" s="27" t="s">
        <v>707</v>
      </c>
      <c r="I123" s="42">
        <v>317.83999999999997</v>
      </c>
      <c r="J123" s="42">
        <v>317.83999999999997</v>
      </c>
    </row>
    <row r="124" spans="1:10" x14ac:dyDescent="0.2">
      <c r="A124" s="27" t="s">
        <v>669</v>
      </c>
      <c r="B124" s="27" t="s">
        <v>670</v>
      </c>
      <c r="C124" s="27" t="s">
        <v>777</v>
      </c>
      <c r="D124" s="27" t="s">
        <v>778</v>
      </c>
      <c r="E124" s="27" t="s">
        <v>781</v>
      </c>
      <c r="I124" s="42">
        <v>7374.69</v>
      </c>
      <c r="J124" s="42">
        <v>7374.69</v>
      </c>
    </row>
    <row r="125" spans="1:10" x14ac:dyDescent="0.2">
      <c r="A125" s="27" t="s">
        <v>669</v>
      </c>
      <c r="B125" s="27" t="s">
        <v>670</v>
      </c>
      <c r="C125" s="27" t="s">
        <v>777</v>
      </c>
      <c r="D125" s="27" t="s">
        <v>778</v>
      </c>
      <c r="E125" s="27" t="s">
        <v>3</v>
      </c>
      <c r="I125" s="42">
        <v>-49.99</v>
      </c>
      <c r="J125" s="42">
        <v>-49.99</v>
      </c>
    </row>
    <row r="126" spans="1:10" customFormat="1" ht="15" x14ac:dyDescent="0.25">
      <c r="F126" s="47"/>
      <c r="G126" s="47"/>
      <c r="H126" s="47"/>
      <c r="I126" s="47"/>
      <c r="J126" s="47"/>
    </row>
    <row r="127" spans="1:10" s="29" customFormat="1" x14ac:dyDescent="0.2">
      <c r="A127" s="28" t="s">
        <v>669</v>
      </c>
      <c r="B127" s="28" t="s">
        <v>670</v>
      </c>
      <c r="C127" s="28" t="s">
        <v>3</v>
      </c>
      <c r="D127" s="28" t="s">
        <v>3</v>
      </c>
      <c r="E127" s="28" t="s">
        <v>3</v>
      </c>
      <c r="F127" s="41">
        <f>SUBTOTAL(9, F121:F126)</f>
        <v>0</v>
      </c>
      <c r="G127" s="41">
        <f>SUBTOTAL(9, G121:G126)</f>
        <v>0</v>
      </c>
      <c r="H127" s="41">
        <f>SUBTOTAL(9, H121:H126)</f>
        <v>0</v>
      </c>
      <c r="I127" s="41">
        <f>SUBTOTAL(9, I121:I126)</f>
        <v>14538.039999999999</v>
      </c>
      <c r="J127" s="41">
        <f>SUBTOTAL(9, J121:J126)</f>
        <v>14538.039999999999</v>
      </c>
    </row>
    <row r="128" spans="1:10" customFormat="1" ht="15" x14ac:dyDescent="0.25">
      <c r="F128" s="47"/>
      <c r="G128" s="47"/>
      <c r="H128" s="47"/>
      <c r="I128" s="47"/>
      <c r="J128" s="47"/>
    </row>
    <row r="129" spans="1:10" x14ac:dyDescent="0.2">
      <c r="A129" s="27" t="s">
        <v>671</v>
      </c>
      <c r="B129" s="27" t="s">
        <v>672</v>
      </c>
      <c r="C129" s="27" t="s">
        <v>782</v>
      </c>
      <c r="D129" s="27" t="s">
        <v>783</v>
      </c>
      <c r="E129" s="27" t="s">
        <v>784</v>
      </c>
      <c r="I129" s="42">
        <v>49.99</v>
      </c>
      <c r="J129" s="42">
        <v>49.99</v>
      </c>
    </row>
    <row r="130" spans="1:10" customFormat="1" ht="15" x14ac:dyDescent="0.25">
      <c r="F130" s="47"/>
      <c r="G130" s="47"/>
      <c r="H130" s="47"/>
      <c r="I130" s="47"/>
      <c r="J130" s="47"/>
    </row>
    <row r="131" spans="1:10" s="29" customFormat="1" x14ac:dyDescent="0.2">
      <c r="A131" s="28" t="s">
        <v>671</v>
      </c>
      <c r="B131" s="28" t="s">
        <v>672</v>
      </c>
      <c r="C131" s="28" t="s">
        <v>3</v>
      </c>
      <c r="D131" s="28" t="s">
        <v>3</v>
      </c>
      <c r="E131" s="28" t="s">
        <v>3</v>
      </c>
      <c r="F131" s="41">
        <f>SUBTOTAL(9, F129:F130)</f>
        <v>0</v>
      </c>
      <c r="G131" s="41">
        <f>SUBTOTAL(9, G129:G130)</f>
        <v>0</v>
      </c>
      <c r="H131" s="41">
        <f>SUBTOTAL(9, H129:H130)</f>
        <v>0</v>
      </c>
      <c r="I131" s="41">
        <f>SUBTOTAL(9, I129:I130)</f>
        <v>49.99</v>
      </c>
      <c r="J131" s="41">
        <f>SUBTOTAL(9, J129:J130)</f>
        <v>49.99</v>
      </c>
    </row>
    <row r="132" spans="1:10" customFormat="1" ht="15" x14ac:dyDescent="0.25">
      <c r="F132" s="47"/>
      <c r="G132" s="47"/>
      <c r="H132" s="47"/>
      <c r="I132" s="47"/>
      <c r="J132" s="47"/>
    </row>
    <row r="133" spans="1:10" x14ac:dyDescent="0.2">
      <c r="A133" s="27" t="s">
        <v>673</v>
      </c>
      <c r="B133" s="27" t="s">
        <v>674</v>
      </c>
      <c r="C133" s="27" t="s">
        <v>785</v>
      </c>
      <c r="D133" s="27" t="s">
        <v>786</v>
      </c>
      <c r="E133" s="27" t="s">
        <v>787</v>
      </c>
      <c r="I133" s="42">
        <v>169.97</v>
      </c>
      <c r="J133" s="42">
        <v>169.97</v>
      </c>
    </row>
    <row r="134" spans="1:10" customFormat="1" ht="15" x14ac:dyDescent="0.25">
      <c r="F134" s="47"/>
      <c r="G134" s="47"/>
      <c r="H134" s="47"/>
      <c r="I134" s="47"/>
      <c r="J134" s="47"/>
    </row>
    <row r="135" spans="1:10" s="29" customFormat="1" x14ac:dyDescent="0.2">
      <c r="A135" s="28" t="s">
        <v>673</v>
      </c>
      <c r="B135" s="28" t="s">
        <v>674</v>
      </c>
      <c r="C135" s="28" t="s">
        <v>3</v>
      </c>
      <c r="D135" s="28" t="s">
        <v>3</v>
      </c>
      <c r="E135" s="28" t="s">
        <v>3</v>
      </c>
      <c r="F135" s="41">
        <f>SUBTOTAL(9, F133:F134)</f>
        <v>0</v>
      </c>
      <c r="G135" s="41">
        <f>SUBTOTAL(9, G133:G134)</f>
        <v>0</v>
      </c>
      <c r="H135" s="41">
        <f>SUBTOTAL(9, H133:H134)</f>
        <v>0</v>
      </c>
      <c r="I135" s="41">
        <f>SUBTOTAL(9, I133:I134)</f>
        <v>169.97</v>
      </c>
      <c r="J135" s="41">
        <f>SUBTOTAL(9, J133:J134)</f>
        <v>169.97</v>
      </c>
    </row>
    <row r="136" spans="1:10" customFormat="1" ht="15" x14ac:dyDescent="0.25">
      <c r="F136" s="47"/>
      <c r="G136" s="47"/>
      <c r="H136" s="47"/>
      <c r="I136" s="47"/>
      <c r="J136" s="47"/>
    </row>
    <row r="137" spans="1:10" x14ac:dyDescent="0.2">
      <c r="A137" s="27" t="s">
        <v>675</v>
      </c>
      <c r="B137" s="27" t="s">
        <v>676</v>
      </c>
      <c r="C137" s="27" t="s">
        <v>788</v>
      </c>
      <c r="D137" s="27" t="s">
        <v>789</v>
      </c>
      <c r="E137" s="27" t="s">
        <v>699</v>
      </c>
      <c r="I137" s="42">
        <v>7102</v>
      </c>
      <c r="J137" s="42">
        <v>7102</v>
      </c>
    </row>
    <row r="138" spans="1:10" x14ac:dyDescent="0.2">
      <c r="A138" s="27" t="s">
        <v>675</v>
      </c>
      <c r="B138" s="27" t="s">
        <v>676</v>
      </c>
      <c r="C138" s="27" t="s">
        <v>788</v>
      </c>
      <c r="D138" s="27" t="s">
        <v>789</v>
      </c>
      <c r="E138" s="27" t="s">
        <v>740</v>
      </c>
      <c r="I138" s="42">
        <v>59.98</v>
      </c>
      <c r="J138" s="42">
        <v>59.98</v>
      </c>
    </row>
    <row r="139" spans="1:10" x14ac:dyDescent="0.2">
      <c r="A139" s="27" t="s">
        <v>675</v>
      </c>
      <c r="B139" s="27" t="s">
        <v>676</v>
      </c>
      <c r="C139" s="27" t="s">
        <v>788</v>
      </c>
      <c r="D139" s="27" t="s">
        <v>789</v>
      </c>
      <c r="E139" s="27" t="s">
        <v>790</v>
      </c>
      <c r="I139" s="42">
        <v>184.29</v>
      </c>
      <c r="J139" s="42">
        <v>184.29</v>
      </c>
    </row>
    <row r="140" spans="1:10" customFormat="1" ht="15" x14ac:dyDescent="0.25">
      <c r="F140" s="47"/>
      <c r="G140" s="47"/>
      <c r="H140" s="47"/>
      <c r="I140" s="47"/>
      <c r="J140" s="47"/>
    </row>
    <row r="141" spans="1:10" s="29" customFormat="1" x14ac:dyDescent="0.2">
      <c r="A141" s="28" t="s">
        <v>675</v>
      </c>
      <c r="B141" s="28" t="s">
        <v>676</v>
      </c>
      <c r="C141" s="28" t="s">
        <v>3</v>
      </c>
      <c r="D141" s="28" t="s">
        <v>3</v>
      </c>
      <c r="E141" s="28" t="s">
        <v>3</v>
      </c>
      <c r="F141" s="41">
        <f>SUBTOTAL(9, F137:F140)</f>
        <v>0</v>
      </c>
      <c r="G141" s="41">
        <f>SUBTOTAL(9, G137:G140)</f>
        <v>0</v>
      </c>
      <c r="H141" s="41">
        <f>SUBTOTAL(9, H137:H140)</f>
        <v>0</v>
      </c>
      <c r="I141" s="41">
        <f>SUBTOTAL(9, I137:I140)</f>
        <v>7346.2699999999995</v>
      </c>
      <c r="J141" s="41">
        <f>SUBTOTAL(9, J137:J140)</f>
        <v>7346.2699999999995</v>
      </c>
    </row>
    <row r="142" spans="1:10" customFormat="1" ht="15" x14ac:dyDescent="0.25">
      <c r="F142" s="47"/>
      <c r="G142" s="47"/>
      <c r="H142" s="47"/>
      <c r="I142" s="47"/>
      <c r="J142" s="47"/>
    </row>
    <row r="143" spans="1:10" x14ac:dyDescent="0.2">
      <c r="A143" s="27" t="s">
        <v>677</v>
      </c>
      <c r="B143" s="27" t="s">
        <v>678</v>
      </c>
      <c r="C143" s="27" t="s">
        <v>791</v>
      </c>
      <c r="D143" s="27" t="s">
        <v>792</v>
      </c>
      <c r="E143" s="27" t="s">
        <v>793</v>
      </c>
      <c r="I143" s="42">
        <v>2981.04</v>
      </c>
      <c r="J143" s="42">
        <v>2981.04</v>
      </c>
    </row>
    <row r="144" spans="1:10" x14ac:dyDescent="0.2">
      <c r="A144" s="27" t="s">
        <v>677</v>
      </c>
      <c r="B144" s="27" t="s">
        <v>678</v>
      </c>
      <c r="C144" s="27" t="s">
        <v>791</v>
      </c>
      <c r="D144" s="27" t="s">
        <v>792</v>
      </c>
      <c r="E144" s="27" t="s">
        <v>794</v>
      </c>
      <c r="I144" s="42">
        <v>59.98</v>
      </c>
      <c r="J144" s="42">
        <v>59.98</v>
      </c>
    </row>
    <row r="145" spans="1:10" customFormat="1" ht="15" x14ac:dyDescent="0.25">
      <c r="F145" s="47"/>
      <c r="G145" s="47"/>
      <c r="H145" s="47"/>
      <c r="I145" s="47"/>
      <c r="J145" s="47"/>
    </row>
    <row r="146" spans="1:10" s="29" customFormat="1" x14ac:dyDescent="0.2">
      <c r="A146" s="28" t="s">
        <v>677</v>
      </c>
      <c r="B146" s="28" t="s">
        <v>678</v>
      </c>
      <c r="C146" s="28" t="s">
        <v>3</v>
      </c>
      <c r="D146" s="28" t="s">
        <v>3</v>
      </c>
      <c r="E146" s="28" t="s">
        <v>3</v>
      </c>
      <c r="F146" s="41">
        <f>SUBTOTAL(9, F143:F145)</f>
        <v>0</v>
      </c>
      <c r="G146" s="41">
        <f>SUBTOTAL(9, G143:G145)</f>
        <v>0</v>
      </c>
      <c r="H146" s="41">
        <f>SUBTOTAL(9, H143:H145)</f>
        <v>0</v>
      </c>
      <c r="I146" s="41">
        <f>SUBTOTAL(9, I143:I145)</f>
        <v>3041.02</v>
      </c>
      <c r="J146" s="41">
        <f>SUBTOTAL(9, J143:J145)</f>
        <v>3041.02</v>
      </c>
    </row>
    <row r="147" spans="1:10" customFormat="1" ht="15" x14ac:dyDescent="0.25">
      <c r="F147" s="47"/>
      <c r="G147" s="47"/>
      <c r="H147" s="47"/>
      <c r="I147" s="47"/>
      <c r="J147" s="47"/>
    </row>
    <row r="148" spans="1:10" x14ac:dyDescent="0.2">
      <c r="A148" s="27" t="s">
        <v>679</v>
      </c>
      <c r="B148" s="27" t="s">
        <v>680</v>
      </c>
      <c r="C148" s="27" t="s">
        <v>795</v>
      </c>
      <c r="D148" s="27" t="s">
        <v>796</v>
      </c>
      <c r="E148" s="27" t="s">
        <v>797</v>
      </c>
      <c r="I148" s="42">
        <v>49.99</v>
      </c>
      <c r="J148" s="42">
        <v>49.99</v>
      </c>
    </row>
    <row r="149" spans="1:10" x14ac:dyDescent="0.2">
      <c r="A149" s="27" t="s">
        <v>679</v>
      </c>
      <c r="B149" s="27" t="s">
        <v>680</v>
      </c>
      <c r="C149" s="27" t="s">
        <v>795</v>
      </c>
      <c r="D149" s="27" t="s">
        <v>796</v>
      </c>
      <c r="E149" s="27" t="s">
        <v>798</v>
      </c>
      <c r="I149" s="42">
        <v>7790.42</v>
      </c>
      <c r="J149" s="42">
        <v>7790.42</v>
      </c>
    </row>
    <row r="150" spans="1:10" customFormat="1" ht="15" x14ac:dyDescent="0.25">
      <c r="F150" s="47"/>
      <c r="G150" s="47"/>
      <c r="H150" s="47"/>
      <c r="I150" s="47"/>
      <c r="J150" s="47"/>
    </row>
    <row r="151" spans="1:10" s="29" customFormat="1" x14ac:dyDescent="0.2">
      <c r="A151" s="28" t="s">
        <v>679</v>
      </c>
      <c r="B151" s="28" t="s">
        <v>680</v>
      </c>
      <c r="C151" s="28" t="s">
        <v>3</v>
      </c>
      <c r="D151" s="28" t="s">
        <v>3</v>
      </c>
      <c r="E151" s="28" t="s">
        <v>3</v>
      </c>
      <c r="F151" s="41">
        <f>SUBTOTAL(9, F148:F150)</f>
        <v>0</v>
      </c>
      <c r="G151" s="41">
        <f>SUBTOTAL(9, G148:G150)</f>
        <v>0</v>
      </c>
      <c r="H151" s="41">
        <f>SUBTOTAL(9, H148:H150)</f>
        <v>0</v>
      </c>
      <c r="I151" s="41">
        <f>SUBTOTAL(9, I148:I150)</f>
        <v>7840.41</v>
      </c>
      <c r="J151" s="41">
        <f>SUBTOTAL(9, J148:J150)</f>
        <v>7840.41</v>
      </c>
    </row>
    <row r="152" spans="1:10" customFormat="1" ht="15" x14ac:dyDescent="0.25">
      <c r="F152" s="47"/>
      <c r="G152" s="47"/>
      <c r="H152" s="47"/>
      <c r="I152" s="47"/>
      <c r="J152" s="47"/>
    </row>
    <row r="153" spans="1:10" x14ac:dyDescent="0.2">
      <c r="A153" s="27" t="s">
        <v>681</v>
      </c>
      <c r="B153" s="27" t="s">
        <v>682</v>
      </c>
      <c r="C153" s="27" t="s">
        <v>799</v>
      </c>
      <c r="D153" s="27" t="s">
        <v>800</v>
      </c>
      <c r="E153" s="27" t="s">
        <v>801</v>
      </c>
      <c r="I153" s="42">
        <v>4675.57</v>
      </c>
      <c r="J153" s="42">
        <v>4675.57</v>
      </c>
    </row>
    <row r="154" spans="1:10" x14ac:dyDescent="0.2">
      <c r="A154" s="27" t="s">
        <v>681</v>
      </c>
      <c r="B154" s="27" t="s">
        <v>682</v>
      </c>
      <c r="C154" s="27" t="s">
        <v>799</v>
      </c>
      <c r="D154" s="27" t="s">
        <v>800</v>
      </c>
      <c r="E154" s="27" t="s">
        <v>802</v>
      </c>
      <c r="I154" s="42">
        <v>49.99</v>
      </c>
      <c r="J154" s="42">
        <v>49.99</v>
      </c>
    </row>
    <row r="155" spans="1:10" x14ac:dyDescent="0.2">
      <c r="A155" s="27" t="s">
        <v>681</v>
      </c>
      <c r="B155" s="27" t="s">
        <v>682</v>
      </c>
      <c r="C155" s="27" t="s">
        <v>799</v>
      </c>
      <c r="D155" s="27" t="s">
        <v>800</v>
      </c>
      <c r="E155" s="27" t="s">
        <v>726</v>
      </c>
      <c r="I155" s="42">
        <v>1049.01</v>
      </c>
      <c r="J155" s="42">
        <v>1049.01</v>
      </c>
    </row>
    <row r="156" spans="1:10" customFormat="1" ht="15" x14ac:dyDescent="0.25">
      <c r="F156" s="47"/>
      <c r="G156" s="47"/>
      <c r="H156" s="47"/>
      <c r="I156" s="47"/>
      <c r="J156" s="47"/>
    </row>
    <row r="157" spans="1:10" s="29" customFormat="1" x14ac:dyDescent="0.2">
      <c r="A157" s="28" t="s">
        <v>681</v>
      </c>
      <c r="B157" s="28" t="s">
        <v>682</v>
      </c>
      <c r="C157" s="28" t="s">
        <v>3</v>
      </c>
      <c r="D157" s="28" t="s">
        <v>3</v>
      </c>
      <c r="E157" s="28" t="s">
        <v>3</v>
      </c>
      <c r="F157" s="41">
        <f>SUBTOTAL(9, F153:F156)</f>
        <v>0</v>
      </c>
      <c r="G157" s="41">
        <f>SUBTOTAL(9, G153:G156)</f>
        <v>0</v>
      </c>
      <c r="H157" s="41">
        <f>SUBTOTAL(9, H153:H156)</f>
        <v>0</v>
      </c>
      <c r="I157" s="41">
        <f>SUBTOTAL(9, I153:I156)</f>
        <v>5774.57</v>
      </c>
      <c r="J157" s="41">
        <f>SUBTOTAL(9, J153:J156)</f>
        <v>5774.57</v>
      </c>
    </row>
    <row r="158" spans="1:10" customFormat="1" ht="15" x14ac:dyDescent="0.25">
      <c r="F158" s="47"/>
      <c r="G158" s="47"/>
      <c r="H158" s="47"/>
      <c r="I158" s="47"/>
      <c r="J158" s="47"/>
    </row>
    <row r="159" spans="1:10" x14ac:dyDescent="0.2">
      <c r="A159" s="27" t="s">
        <v>683</v>
      </c>
      <c r="B159" s="27" t="s">
        <v>684</v>
      </c>
      <c r="C159" s="27" t="s">
        <v>803</v>
      </c>
      <c r="D159" s="27" t="s">
        <v>804</v>
      </c>
      <c r="E159" s="27" t="s">
        <v>805</v>
      </c>
      <c r="I159" s="42">
        <v>7578.42</v>
      </c>
      <c r="J159" s="42">
        <v>7578.42</v>
      </c>
    </row>
    <row r="160" spans="1:10" x14ac:dyDescent="0.2">
      <c r="A160" s="27" t="s">
        <v>683</v>
      </c>
      <c r="B160" s="27" t="s">
        <v>684</v>
      </c>
      <c r="C160" s="27" t="s">
        <v>803</v>
      </c>
      <c r="D160" s="27" t="s">
        <v>804</v>
      </c>
      <c r="E160" s="27" t="s">
        <v>806</v>
      </c>
      <c r="I160" s="42">
        <v>5238.12</v>
      </c>
      <c r="J160" s="42">
        <v>5238.12</v>
      </c>
    </row>
    <row r="161" spans="1:10" customFormat="1" ht="15" x14ac:dyDescent="0.25">
      <c r="F161" s="47"/>
      <c r="G161" s="47"/>
      <c r="H161" s="47"/>
      <c r="I161" s="47"/>
      <c r="J161" s="47"/>
    </row>
    <row r="162" spans="1:10" s="29" customFormat="1" x14ac:dyDescent="0.2">
      <c r="A162" s="28" t="s">
        <v>683</v>
      </c>
      <c r="B162" s="28" t="s">
        <v>684</v>
      </c>
      <c r="C162" s="28" t="s">
        <v>3</v>
      </c>
      <c r="D162" s="28" t="s">
        <v>3</v>
      </c>
      <c r="E162" s="28" t="s">
        <v>3</v>
      </c>
      <c r="F162" s="41">
        <f>SUBTOTAL(9, F159:F161)</f>
        <v>0</v>
      </c>
      <c r="G162" s="41">
        <f>SUBTOTAL(9, G159:G161)</f>
        <v>0</v>
      </c>
      <c r="H162" s="41">
        <f>SUBTOTAL(9, H159:H161)</f>
        <v>0</v>
      </c>
      <c r="I162" s="41">
        <f>SUBTOTAL(9, I159:I161)</f>
        <v>12816.54</v>
      </c>
      <c r="J162" s="41">
        <f>SUBTOTAL(9, J159:J161)</f>
        <v>12816.54</v>
      </c>
    </row>
    <row r="163" spans="1:10" customFormat="1" ht="15" x14ac:dyDescent="0.25">
      <c r="F163" s="47"/>
      <c r="G163" s="47"/>
      <c r="H163" s="47"/>
      <c r="I163" s="47"/>
      <c r="J163" s="47"/>
    </row>
    <row r="164" spans="1:10" x14ac:dyDescent="0.2">
      <c r="A164" s="27" t="s">
        <v>685</v>
      </c>
      <c r="B164" s="27" t="s">
        <v>686</v>
      </c>
      <c r="C164" s="27" t="s">
        <v>807</v>
      </c>
      <c r="D164" s="27" t="s">
        <v>808</v>
      </c>
      <c r="E164" s="27" t="s">
        <v>705</v>
      </c>
      <c r="I164" s="42">
        <v>349.56</v>
      </c>
      <c r="J164" s="42">
        <v>349.56</v>
      </c>
    </row>
    <row r="165" spans="1:10" x14ac:dyDescent="0.2">
      <c r="A165" s="27" t="s">
        <v>685</v>
      </c>
      <c r="B165" s="27" t="s">
        <v>686</v>
      </c>
      <c r="C165" s="27" t="s">
        <v>807</v>
      </c>
      <c r="D165" s="27" t="s">
        <v>808</v>
      </c>
      <c r="E165" s="27" t="s">
        <v>809</v>
      </c>
      <c r="I165" s="42">
        <v>3260.83</v>
      </c>
      <c r="J165" s="42">
        <v>3260.83</v>
      </c>
    </row>
    <row r="166" spans="1:10" x14ac:dyDescent="0.2">
      <c r="A166" s="27" t="s">
        <v>685</v>
      </c>
      <c r="B166" s="27" t="s">
        <v>686</v>
      </c>
      <c r="C166" s="27" t="s">
        <v>807</v>
      </c>
      <c r="D166" s="27" t="s">
        <v>808</v>
      </c>
      <c r="E166" s="27" t="s">
        <v>810</v>
      </c>
      <c r="I166" s="42">
        <v>9998</v>
      </c>
      <c r="J166" s="42">
        <v>9998</v>
      </c>
    </row>
    <row r="167" spans="1:10" customFormat="1" ht="15" x14ac:dyDescent="0.25">
      <c r="F167" s="47"/>
      <c r="G167" s="47"/>
      <c r="H167" s="47"/>
      <c r="I167" s="47"/>
      <c r="J167" s="47"/>
    </row>
    <row r="168" spans="1:10" s="29" customFormat="1" x14ac:dyDescent="0.2">
      <c r="A168" s="28" t="s">
        <v>685</v>
      </c>
      <c r="B168" s="28" t="s">
        <v>686</v>
      </c>
      <c r="C168" s="28" t="s">
        <v>3</v>
      </c>
      <c r="D168" s="28" t="s">
        <v>3</v>
      </c>
      <c r="E168" s="28" t="s">
        <v>3</v>
      </c>
      <c r="F168" s="41">
        <f>SUBTOTAL(9, F164:F167)</f>
        <v>0</v>
      </c>
      <c r="G168" s="41">
        <f>SUBTOTAL(9, G164:G167)</f>
        <v>0</v>
      </c>
      <c r="H168" s="41">
        <f>SUBTOTAL(9, H164:H167)</f>
        <v>0</v>
      </c>
      <c r="I168" s="41">
        <f>SUBTOTAL(9, I164:I167)</f>
        <v>13608.39</v>
      </c>
      <c r="J168" s="41">
        <f>SUBTOTAL(9, J164:J167)</f>
        <v>13608.39</v>
      </c>
    </row>
    <row r="169" spans="1:10" customFormat="1" ht="15" x14ac:dyDescent="0.25">
      <c r="F169" s="47"/>
      <c r="G169" s="47"/>
      <c r="H169" s="47"/>
      <c r="I169" s="47"/>
      <c r="J169" s="47"/>
    </row>
    <row r="170" spans="1:10" s="29" customFormat="1" ht="12.75" thickBot="1" x14ac:dyDescent="0.25">
      <c r="A170" s="28" t="s">
        <v>542</v>
      </c>
      <c r="B170" s="28" t="s">
        <v>3</v>
      </c>
      <c r="C170" s="28" t="s">
        <v>3</v>
      </c>
      <c r="D170" s="28" t="s">
        <v>3</v>
      </c>
      <c r="E170" s="28" t="s">
        <v>3</v>
      </c>
      <c r="F170" s="41">
        <f>SUBTOTAL(9, F6:F169)</f>
        <v>0</v>
      </c>
      <c r="G170" s="41">
        <f>SUBTOTAL(9, G6:G169)</f>
        <v>0</v>
      </c>
      <c r="H170" s="41">
        <f>SUBTOTAL(9, H6:H169)</f>
        <v>0</v>
      </c>
      <c r="I170" s="41">
        <f>SUBTOTAL(9, I6:I169)</f>
        <v>175973.93000000005</v>
      </c>
      <c r="J170" s="41">
        <f>SUBTOTAL(9, J6:J169)</f>
        <v>175973.93000000005</v>
      </c>
    </row>
    <row r="171" spans="1:10" customFormat="1" ht="16.5" thickTop="1" thickBot="1" x14ac:dyDescent="0.3">
      <c r="A171" s="49"/>
      <c r="B171" s="49"/>
      <c r="C171" s="49"/>
      <c r="D171" s="49"/>
      <c r="E171" s="49"/>
      <c r="F171" s="50"/>
      <c r="G171" s="50"/>
      <c r="H171" s="50"/>
      <c r="I171" s="50"/>
      <c r="J171" s="50"/>
    </row>
  </sheetData>
  <mergeCells count="3">
    <mergeCell ref="A1:F1"/>
    <mergeCell ref="A2:F2"/>
    <mergeCell ref="A3:F3"/>
  </mergeCells>
  <pageMargins left="0.7" right="0.7" top="0.75" bottom="0.65277777777777779" header="0.3" footer="0.3"/>
  <pageSetup orientation="landscape" verticalDpi="0" r:id="rId1"/>
  <headerFooter>
    <oddFooter>&amp;L&amp;08&amp;"MS San Serif"&amp;D at &amp;T&amp;R&amp;08&amp;"MS San Serif"Page: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14</vt:i4>
      </vt:variant>
    </vt:vector>
  </HeadingPairs>
  <TitlesOfParts>
    <vt:vector size="28" baseType="lpstr">
      <vt:lpstr>Balance Sheet</vt:lpstr>
      <vt:lpstr>Income Stmnt</vt:lpstr>
      <vt:lpstr>Cash Flow</vt:lpstr>
      <vt:lpstr>Retained Earnings</vt:lpstr>
      <vt:lpstr>Chart of Accounts</vt:lpstr>
      <vt:lpstr>General Ledger</vt:lpstr>
      <vt:lpstr>General Ledger Trial Balance</vt:lpstr>
      <vt:lpstr>Account Variance</vt:lpstr>
      <vt:lpstr>Budget</vt:lpstr>
      <vt:lpstr>Cash Requirements</vt:lpstr>
      <vt:lpstr>Vendor Ledgers</vt:lpstr>
      <vt:lpstr>Aged Payables</vt:lpstr>
      <vt:lpstr>Customer Ledgers</vt:lpstr>
      <vt:lpstr>Aged Receivables</vt:lpstr>
      <vt:lpstr>'Account Variance'!Print_Titles</vt:lpstr>
      <vt:lpstr>'Aged Payables'!Print_Titles</vt:lpstr>
      <vt:lpstr>'Aged Receivables'!Print_Titles</vt:lpstr>
      <vt:lpstr>'Balance Sheet'!Print_Titles</vt:lpstr>
      <vt:lpstr>Budget!Print_Titles</vt:lpstr>
      <vt:lpstr>'Cash Flow'!Print_Titles</vt:lpstr>
      <vt:lpstr>'Cash Requirements'!Print_Titles</vt:lpstr>
      <vt:lpstr>'Chart of Accounts'!Print_Titles</vt:lpstr>
      <vt:lpstr>'Customer Ledgers'!Print_Titles</vt:lpstr>
      <vt:lpstr>'General Ledger'!Print_Titles</vt:lpstr>
      <vt:lpstr>'General Ledger Trial Balance'!Print_Titles</vt:lpstr>
      <vt:lpstr>'Income Stmnt'!Print_Titles</vt:lpstr>
      <vt:lpstr>'Retained Earnings'!Print_Titles</vt:lpstr>
      <vt:lpstr>'Vendor Ledgers'!Print_Titles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tjames</dc:creator>
  <cp:lastModifiedBy>tjames</cp:lastModifiedBy>
  <dcterms:created xsi:type="dcterms:W3CDTF">2014-06-05T20:57:23Z</dcterms:created>
  <dcterms:modified xsi:type="dcterms:W3CDTF">2014-06-05T21:05:52Z</dcterms:modified>
</cp:coreProperties>
</file>