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20" windowWidth="14220" windowHeight="8832" activeTab="4"/>
  </bookViews>
  <sheets>
    <sheet name="Self Esteem" sheetId="55993" r:id="rId1"/>
    <sheet name="Bank" sheetId="55992" r:id="rId2"/>
    <sheet name="Builder" sheetId="56018" r:id="rId3"/>
    <sheet name="Sales" sheetId="56019" r:id="rId4"/>
    <sheet name="Car" sheetId="56020" r:id="rId5"/>
    <sheet name="_STDS_DG3209D225" sheetId="56023" state="hidden" r:id="rId6"/>
    <sheet name="_STDS_DG4C7139F" sheetId="56024" state="hidden" r:id="rId7"/>
  </sheets>
  <definedNames>
    <definedName name="PalisadeReportWorkbookCreatedBy" hidden="1">"StatTools"</definedName>
    <definedName name="ST_Age">'Self Esteem'!$C$3:$C$62</definedName>
    <definedName name="ST_Bank">Bank!$E$11:$E$218</definedName>
    <definedName name="ST_Employee">Bank!$A$11:$A$218</definedName>
    <definedName name="ST_Gender">Bank!$F$11:$F$218</definedName>
    <definedName name="ST_MonWork">'Self Esteem'!$D$3:$D$62</definedName>
    <definedName name="ST_MS2">'Self Esteem'!$E$3:$E$62</definedName>
    <definedName name="ST_MS3">'Self Esteem'!$F$3:$F$62</definedName>
    <definedName name="ST_MS4">'Self Esteem'!$G$3:$G$62</definedName>
    <definedName name="ST_Salary">Bank!$B$11:$B$218</definedName>
    <definedName name="ST_SelfEsteem">'Self Esteem'!$A$3:$A$62</definedName>
    <definedName name="ST_SL">'Self Esteem'!$H$3:$H$62</definedName>
    <definedName name="ST_YrsEdu">'Self Esteem'!$B$3:$B$62</definedName>
    <definedName name="ST_YrsExp">Bank!$C$11:$C$218</definedName>
    <definedName name="ST_YrsPrior">Bank!$D$11:$D$218</definedName>
    <definedName name="STWBD_StatToolsRegression_blockList" hidden="1">"-1"</definedName>
    <definedName name="STWBD_StatToolsRegression_ConfidenceLevel" hidden="1">" .95"</definedName>
    <definedName name="STWBD_StatToolsRegression_FValueToEnter" hidden="1">" 2.2"</definedName>
    <definedName name="STWBD_StatToolsRegression_FValueToLeave" hidden="1">" 1.1"</definedName>
    <definedName name="STWBD_StatToolsRegression_GraphFittedValueVsActualYValue" hidden="1">"FALSE"</definedName>
    <definedName name="STWBD_StatToolsRegression_GraphFittedValueVsXValue" hidden="1">"FALSE"</definedName>
    <definedName name="STWBD_StatToolsRegression_GraphResidualVsFittedValue" hidden="1">"FALSE"</definedName>
    <definedName name="STWBD_StatToolsRegression_GraphResidualVsXValue" hidden="1">"FALSE"</definedName>
    <definedName name="STWBD_StatToolsRegression_HasDefaultInfo" hidden="1">"TRUE"</definedName>
    <definedName name="STWBD_StatToolsRegression_IncludePrediction" hidden="1">"FALSE"</definedName>
    <definedName name="STWBD_StatToolsRegression_IncludeSteps" hidden="1">"FALSE"</definedName>
    <definedName name="STWBD_StatToolsRegression_NumberOfBlocks" hidden="1">" 0"</definedName>
    <definedName name="STWBD_StatToolsRegression_pValueToEnter" hidden="1">" .05"</definedName>
    <definedName name="STWBD_StatToolsRegression_pValueToLeave" hidden="1">" .05"</definedName>
    <definedName name="STWBD_StatToolsRegression_RegressionType" hidden="1">" 1"</definedName>
    <definedName name="STWBD_StatToolsRegression_throughOrigin" hidden="1">"FALSE"</definedName>
    <definedName name="STWBD_StatToolsRegression_useFValue" hidden="1">"FALSE"</definedName>
    <definedName name="STWBD_StatToolsRegression_usePValue" hidden="1">"TRUE"</definedName>
    <definedName name="STWBD_StatToolsRegression_VariableDependent" hidden="1">"U_x0001_VG25DAF4153000BFE1_x0001_"</definedName>
    <definedName name="STWBD_StatToolsRegression_VariableListIndependent" hidden="1">1</definedName>
    <definedName name="STWBD_StatToolsRegression_VariableListIndependent_1" hidden="1">"U_x0001_VG2668C55DFD18028_x0001_"</definedName>
    <definedName name="STWBD_StatToolsRegression_VarSelectorDefaultDataSet" hidden="1">"DG4C7139F"</definedName>
    <definedName name="STWBD_StatToolsScatterplot_DisplayCorrelationCoefficient" hidden="1">"TRUE"</definedName>
    <definedName name="STWBD_StatToolsScatterplot_HasDefaultInfo" hidden="1">"TRUE"</definedName>
    <definedName name="STWBD_StatToolsScatterplot_VarSelectorDefaultDataSet" hidden="1">"DG22677E73"</definedName>
    <definedName name="STWBD_StatToolsScatterplot_XVariableList" hidden="1">1</definedName>
    <definedName name="STWBD_StatToolsScatterplot_XVariableList_1" hidden="1">"U_x0001_VG89F81A6F959CF4_x0001_"</definedName>
    <definedName name="STWBD_StatToolsScatterplot_YVariableList" hidden="1">1</definedName>
    <definedName name="STWBD_StatToolsScatterplot_YVariableList_1" hidden="1">"U_x0001_VG2D40053197EB462_x0001_"</definedName>
  </definedNames>
  <calcPr calcId="145621"/>
</workbook>
</file>

<file path=xl/calcChain.xml><?xml version="1.0" encoding="utf-8"?>
<calcChain xmlns="http://schemas.openxmlformats.org/spreadsheetml/2006/main">
  <c r="B9" i="56024" l="1"/>
  <c r="B9" i="56023"/>
  <c r="B28" i="56024"/>
  <c r="B25" i="56024"/>
  <c r="B22" i="56024"/>
  <c r="B19" i="56024"/>
  <c r="B16" i="56024"/>
  <c r="B13" i="56024"/>
  <c r="B7" i="56024"/>
  <c r="B3" i="56024"/>
  <c r="B34" i="56023"/>
  <c r="B31" i="56023"/>
  <c r="B28" i="56023"/>
  <c r="B25" i="56023"/>
  <c r="B22" i="56023"/>
  <c r="B19" i="56023"/>
  <c r="B16" i="56023"/>
  <c r="B13" i="56023"/>
  <c r="B7" i="56023"/>
  <c r="B3" i="56023"/>
  <c r="E11" i="55993" l="1"/>
  <c r="E3" i="55993"/>
  <c r="H4" i="55993" l="1"/>
  <c r="H5" i="55993"/>
  <c r="H6" i="55993"/>
  <c r="H7" i="55993"/>
  <c r="H8" i="55993"/>
  <c r="H9" i="55993"/>
  <c r="H10" i="55993"/>
  <c r="H11" i="55993"/>
  <c r="H12" i="55993"/>
  <c r="H13" i="55993"/>
  <c r="H14" i="55993"/>
  <c r="H15" i="55993"/>
  <c r="H16" i="55993"/>
  <c r="H17" i="55993"/>
  <c r="H18" i="55993"/>
  <c r="H19" i="55993"/>
  <c r="H20" i="55993"/>
  <c r="H21" i="55993"/>
  <c r="H22" i="55993"/>
  <c r="H23" i="55993"/>
  <c r="H24" i="55993"/>
  <c r="H25" i="55993"/>
  <c r="H26" i="55993"/>
  <c r="H27" i="55993"/>
  <c r="H28" i="55993"/>
  <c r="H29" i="55993"/>
  <c r="H30" i="55993"/>
  <c r="H31" i="55993"/>
  <c r="H32" i="55993"/>
  <c r="H33" i="55993"/>
  <c r="H34" i="55993"/>
  <c r="H35" i="55993"/>
  <c r="H36" i="55993"/>
  <c r="H37" i="55993"/>
  <c r="H38" i="55993"/>
  <c r="H39" i="55993"/>
  <c r="H40" i="55993"/>
  <c r="H41" i="55993"/>
  <c r="H42" i="55993"/>
  <c r="H43" i="55993"/>
  <c r="H44" i="55993"/>
  <c r="H45" i="55993"/>
  <c r="H46" i="55993"/>
  <c r="H47" i="55993"/>
  <c r="H48" i="55993"/>
  <c r="H49" i="55993"/>
  <c r="H50" i="55993"/>
  <c r="H51" i="55993"/>
  <c r="H52" i="55993"/>
  <c r="H53" i="55993"/>
  <c r="H54" i="55993"/>
  <c r="H55" i="55993"/>
  <c r="H56" i="55993"/>
  <c r="H57" i="55993"/>
  <c r="H58" i="55993"/>
  <c r="H59" i="55993"/>
  <c r="H60" i="55993"/>
  <c r="H61" i="55993"/>
  <c r="H62" i="55993"/>
  <c r="H3" i="55993"/>
  <c r="E14" i="55993"/>
  <c r="F14" i="55993"/>
  <c r="G14" i="55993"/>
  <c r="E15" i="55993"/>
  <c r="F15" i="55993"/>
  <c r="G15" i="55993"/>
  <c r="E16" i="55993"/>
  <c r="F16" i="55993"/>
  <c r="G16" i="55993"/>
  <c r="E17" i="55993"/>
  <c r="F17" i="55993"/>
  <c r="G17" i="55993"/>
  <c r="E18" i="55993"/>
  <c r="F18" i="55993"/>
  <c r="G18" i="55993"/>
  <c r="E19" i="55993"/>
  <c r="F19" i="55993"/>
  <c r="G19" i="55993"/>
  <c r="E20" i="55993"/>
  <c r="F20" i="55993"/>
  <c r="G20" i="55993"/>
  <c r="E21" i="55993"/>
  <c r="F21" i="55993"/>
  <c r="G21" i="55993"/>
  <c r="E22" i="55993"/>
  <c r="F22" i="55993"/>
  <c r="G22" i="55993"/>
  <c r="E23" i="55993"/>
  <c r="F23" i="55993"/>
  <c r="G23" i="55993"/>
  <c r="E24" i="55993"/>
  <c r="F24" i="55993"/>
  <c r="G24" i="55993"/>
  <c r="E25" i="55993"/>
  <c r="F25" i="55993"/>
  <c r="G25" i="55993"/>
  <c r="E26" i="55993"/>
  <c r="F26" i="55993"/>
  <c r="G26" i="55993"/>
  <c r="E27" i="55993"/>
  <c r="F27" i="55993"/>
  <c r="G27" i="55993"/>
  <c r="E28" i="55993"/>
  <c r="F28" i="55993"/>
  <c r="G28" i="55993"/>
  <c r="E29" i="55993"/>
  <c r="F29" i="55993"/>
  <c r="G29" i="55993"/>
  <c r="E30" i="55993"/>
  <c r="F30" i="55993"/>
  <c r="G30" i="55993"/>
  <c r="E31" i="55993"/>
  <c r="F31" i="55993"/>
  <c r="G31" i="55993"/>
  <c r="E32" i="55993"/>
  <c r="F32" i="55993"/>
  <c r="G32" i="55993"/>
  <c r="E33" i="55993"/>
  <c r="F33" i="55993"/>
  <c r="G33" i="55993"/>
  <c r="E34" i="55993"/>
  <c r="F34" i="55993"/>
  <c r="G34" i="55993"/>
  <c r="E35" i="55993"/>
  <c r="F35" i="55993"/>
  <c r="G35" i="55993"/>
  <c r="E36" i="55993"/>
  <c r="F36" i="55993"/>
  <c r="G36" i="55993"/>
  <c r="E37" i="55993"/>
  <c r="F37" i="55993"/>
  <c r="G37" i="55993"/>
  <c r="E38" i="55993"/>
  <c r="F38" i="55993"/>
  <c r="G38" i="55993"/>
  <c r="E39" i="55993"/>
  <c r="F39" i="55993"/>
  <c r="G39" i="55993"/>
  <c r="E40" i="55993"/>
  <c r="F40" i="55993"/>
  <c r="G40" i="55993"/>
  <c r="E41" i="55993"/>
  <c r="F41" i="55993"/>
  <c r="G41" i="55993"/>
  <c r="E42" i="55993"/>
  <c r="F42" i="55993"/>
  <c r="G42" i="55993"/>
  <c r="E43" i="55993"/>
  <c r="F43" i="55993"/>
  <c r="G43" i="55993"/>
  <c r="E44" i="55993"/>
  <c r="F44" i="55993"/>
  <c r="G44" i="55993"/>
  <c r="E45" i="55993"/>
  <c r="F45" i="55993"/>
  <c r="G45" i="55993"/>
  <c r="E46" i="55993"/>
  <c r="F46" i="55993"/>
  <c r="G46" i="55993"/>
  <c r="E47" i="55993"/>
  <c r="F47" i="55993"/>
  <c r="G47" i="55993"/>
  <c r="E48" i="55993"/>
  <c r="F48" i="55993"/>
  <c r="G48" i="55993"/>
  <c r="E49" i="55993"/>
  <c r="F49" i="55993"/>
  <c r="G49" i="55993"/>
  <c r="E50" i="55993"/>
  <c r="F50" i="55993"/>
  <c r="G50" i="55993"/>
  <c r="E51" i="55993"/>
  <c r="F51" i="55993"/>
  <c r="G51" i="55993"/>
  <c r="E52" i="55993"/>
  <c r="F52" i="55993"/>
  <c r="G52" i="55993"/>
  <c r="E53" i="55993"/>
  <c r="F53" i="55993"/>
  <c r="G53" i="55993"/>
  <c r="E54" i="55993"/>
  <c r="F54" i="55993"/>
  <c r="G54" i="55993"/>
  <c r="E55" i="55993"/>
  <c r="F55" i="55993"/>
  <c r="G55" i="55993"/>
  <c r="E56" i="55993"/>
  <c r="F56" i="55993"/>
  <c r="G56" i="55993"/>
  <c r="E57" i="55993"/>
  <c r="F57" i="55993"/>
  <c r="G57" i="55993"/>
  <c r="E58" i="55993"/>
  <c r="F58" i="55993"/>
  <c r="G58" i="55993"/>
  <c r="E59" i="55993"/>
  <c r="F59" i="55993"/>
  <c r="G59" i="55993"/>
  <c r="E60" i="55993"/>
  <c r="F60" i="55993"/>
  <c r="G60" i="55993"/>
  <c r="E61" i="55993"/>
  <c r="F61" i="55993"/>
  <c r="G61" i="55993"/>
  <c r="E62" i="55993"/>
  <c r="F62" i="55993"/>
  <c r="G62" i="55993"/>
  <c r="E4" i="55993"/>
  <c r="F4" i="55993"/>
  <c r="G4" i="55993"/>
  <c r="E5" i="55993"/>
  <c r="F5" i="55993"/>
  <c r="G5" i="55993"/>
  <c r="E6" i="55993"/>
  <c r="F6" i="55993"/>
  <c r="G6" i="55993"/>
  <c r="E7" i="55993"/>
  <c r="F7" i="55993"/>
  <c r="G7" i="55993"/>
  <c r="E8" i="55993"/>
  <c r="F8" i="55993"/>
  <c r="G8" i="55993"/>
  <c r="E9" i="55993"/>
  <c r="F9" i="55993"/>
  <c r="G9" i="55993"/>
  <c r="E10" i="55993"/>
  <c r="F10" i="55993"/>
  <c r="G10" i="55993"/>
  <c r="F11" i="55993"/>
  <c r="G11" i="55993"/>
  <c r="E12" i="55993"/>
  <c r="F12" i="55993"/>
  <c r="G12" i="55993"/>
  <c r="E13" i="55993"/>
  <c r="F13" i="55993"/>
  <c r="G13" i="55993"/>
  <c r="G3" i="55993"/>
  <c r="F3" i="55993"/>
</calcChain>
</file>

<file path=xl/sharedStrings.xml><?xml version="1.0" encoding="utf-8"?>
<sst xmlns="http://schemas.openxmlformats.org/spreadsheetml/2006/main" count="673" uniqueCount="218">
  <si>
    <t>MS</t>
  </si>
  <si>
    <t>a</t>
  </si>
  <si>
    <t>b</t>
  </si>
  <si>
    <t>c</t>
  </si>
  <si>
    <t>Part</t>
  </si>
  <si>
    <t>d</t>
  </si>
  <si>
    <t>Grader</t>
  </si>
  <si>
    <t>e</t>
  </si>
  <si>
    <t>y</t>
  </si>
  <si>
    <t>Age</t>
  </si>
  <si>
    <t>Self Esteem</t>
  </si>
  <si>
    <t>Single</t>
  </si>
  <si>
    <t>None</t>
  </si>
  <si>
    <t>Direct</t>
  </si>
  <si>
    <t>Married</t>
  </si>
  <si>
    <t>Separated</t>
  </si>
  <si>
    <t>Divorced</t>
  </si>
  <si>
    <t>X1</t>
  </si>
  <si>
    <t>X2</t>
  </si>
  <si>
    <t>X3</t>
  </si>
  <si>
    <t>MS2</t>
  </si>
  <si>
    <t>MS3</t>
  </si>
  <si>
    <t>SL</t>
  </si>
  <si>
    <t>YrsEdu</t>
  </si>
  <si>
    <t>MonWork</t>
  </si>
  <si>
    <t>X4</t>
  </si>
  <si>
    <t>X5</t>
  </si>
  <si>
    <t>X6</t>
  </si>
  <si>
    <t>X7</t>
  </si>
  <si>
    <t>MS4</t>
  </si>
  <si>
    <t>Categorical Variables</t>
  </si>
  <si>
    <t xml:space="preserve">Part </t>
  </si>
  <si>
    <t>y variable</t>
  </si>
  <si>
    <t>Salary: current annual salary in thousands of dollars.</t>
  </si>
  <si>
    <t>x variables</t>
  </si>
  <si>
    <t>Gender: (categorical), 1 = Female, 0 = Male</t>
  </si>
  <si>
    <t>YrsPrior: number of years prior work experience at another bank.</t>
  </si>
  <si>
    <t>Bank salary data</t>
  </si>
  <si>
    <t>Employee</t>
  </si>
  <si>
    <t>Gender</t>
  </si>
  <si>
    <t>YrsPrior</t>
  </si>
  <si>
    <t>Salary</t>
  </si>
  <si>
    <t>Male</t>
  </si>
  <si>
    <t>Female</t>
  </si>
  <si>
    <t>YrsExp</t>
  </si>
  <si>
    <t>YrsExp: years experience with this Bbank</t>
  </si>
  <si>
    <t>Question 3:</t>
  </si>
  <si>
    <t>Question 1</t>
  </si>
  <si>
    <t>Question 2:</t>
  </si>
  <si>
    <t>Measurements taken on 63 single-family residences</t>
  </si>
  <si>
    <t>sales price (x $1,000)</t>
  </si>
  <si>
    <t>square feet</t>
  </si>
  <si>
    <t>rooms</t>
  </si>
  <si>
    <t>bedrooms</t>
  </si>
  <si>
    <t>age</t>
  </si>
  <si>
    <t>Residence</t>
  </si>
  <si>
    <t>Y</t>
  </si>
  <si>
    <t>Sales</t>
  </si>
  <si>
    <t>Time</t>
  </si>
  <si>
    <t>Poten</t>
  </si>
  <si>
    <t>AdvExp</t>
  </si>
  <si>
    <t>Share</t>
  </si>
  <si>
    <t>Change</t>
  </si>
  <si>
    <t>Accounts</t>
  </si>
  <si>
    <t>Work</t>
  </si>
  <si>
    <t>Rating</t>
  </si>
  <si>
    <t>Question 4:</t>
  </si>
  <si>
    <t>Car</t>
  </si>
  <si>
    <t>Size</t>
  </si>
  <si>
    <t>Price ($)</t>
  </si>
  <si>
    <t>Cost/Mile</t>
  </si>
  <si>
    <t>Road-Test Score</t>
  </si>
  <si>
    <t>Predicted Reliability</t>
  </si>
  <si>
    <t>Value Score</t>
  </si>
  <si>
    <t>Toyota Corolla (base, manual)</t>
  </si>
  <si>
    <t>Small Sedan</t>
  </si>
  <si>
    <t>Mazda3 i Touring (manual)</t>
  </si>
  <si>
    <t>Toyota Corolla LE</t>
  </si>
  <si>
    <t>Mazda3 i Touring</t>
  </si>
  <si>
    <t>Hyundai Elantra GLS</t>
  </si>
  <si>
    <t>Nissan Sentra 2.0 SL</t>
  </si>
  <si>
    <t>Kia Forte Sedan EX</t>
  </si>
  <si>
    <t>Ford Focus SE</t>
  </si>
  <si>
    <t>Ford Fiesta SE</t>
  </si>
  <si>
    <t>Volkswagen Jetta SE (2.5)</t>
  </si>
  <si>
    <t>Volkswagen Jetta TDI</t>
  </si>
  <si>
    <t>Chevrolet Cruze LS (1.8)</t>
  </si>
  <si>
    <t>Chevrolet Cruze 1LT (1.4T)</t>
  </si>
  <si>
    <t>Nissan Altima 2.5 S (4-cyl.)</t>
  </si>
  <si>
    <t>Family Sedan</t>
  </si>
  <si>
    <t>Kia Optima LX (2.4)</t>
  </si>
  <si>
    <t>Subaru Legacy 2.5i Premium</t>
  </si>
  <si>
    <t>Ford Fusion Hybrid</t>
  </si>
  <si>
    <t>Honda Accord LX-P (4-cyl.)</t>
  </si>
  <si>
    <t>Mazda6 i Sport (4-cyl.)</t>
  </si>
  <si>
    <t>Hyundai Sonata GLS (2.4)</t>
  </si>
  <si>
    <t>Ford Fusion SE (4-cyl.)</t>
  </si>
  <si>
    <t>Chevrolet Malibu LT (4-cyl.)</t>
  </si>
  <si>
    <t>Kia Optima SX (2.0T)</t>
  </si>
  <si>
    <t>Ford Fusion SEL (V6)</t>
  </si>
  <si>
    <t>Nissan Altima 3.5 SR (V6)</t>
  </si>
  <si>
    <t>Hyundai Sonata Limited (2.0T)</t>
  </si>
  <si>
    <t>Honda Accord EX-L (V6)</t>
  </si>
  <si>
    <t>Mazda6 s Grand Touring (V6)</t>
  </si>
  <si>
    <t>Ford Fusion SEL (V6, AWD)</t>
  </si>
  <si>
    <t>Subaru Legacy 3.6R Limited</t>
  </si>
  <si>
    <t>Chevrolet Malibu LTZ (V6)</t>
  </si>
  <si>
    <t>Chrysler 200 Limited (V6)</t>
  </si>
  <si>
    <t>Chevrolet Impala LT (3.6)</t>
  </si>
  <si>
    <t>Lexus ES 350</t>
  </si>
  <si>
    <t>Upscale Sedan</t>
  </si>
  <si>
    <t>Acura TL (base)</t>
  </si>
  <si>
    <t>Lexus IS 250</t>
  </si>
  <si>
    <t>Infiniti G25 Journey</t>
  </si>
  <si>
    <t>Lexus HS 250h Premium</t>
  </si>
  <si>
    <t>Acura TSX (4-cyl.)</t>
  </si>
  <si>
    <t>Infiniti G37 Journey</t>
  </si>
  <si>
    <t>Toyota Avalon Limited</t>
  </si>
  <si>
    <t>Hyundai Genesis 3.8</t>
  </si>
  <si>
    <t>Volvo S60 T5</t>
  </si>
  <si>
    <t>Nissan Maxima 3.5 SV</t>
  </si>
  <si>
    <t>Buick Regal CXL (2.4)</t>
  </si>
  <si>
    <t>Lincoln MKZ</t>
  </si>
  <si>
    <t>BMW 328i</t>
  </si>
  <si>
    <t>Audi A4 Premium Quattro</t>
  </si>
  <si>
    <t>Ford Taurus Limited</t>
  </si>
  <si>
    <t>Buick Regal CXL (turbo)</t>
  </si>
  <si>
    <t>Mercedes-Benz C300 Sport</t>
  </si>
  <si>
    <t>Volkswagen CC Luxury (2.0T)</t>
  </si>
  <si>
    <t>Saab 9-3 2.0T</t>
  </si>
  <si>
    <t>Buick LaCrosse CXS (V6)</t>
  </si>
  <si>
    <t>StatTools Version that generated sheet, Major</t>
  </si>
  <si>
    <t>StatTools Version that generated sheet, Minor</t>
  </si>
  <si>
    <t>StatTools Version that generated sheet, Revision</t>
  </si>
  <si>
    <t>Min. StatTools Version to Read Sheet, Major (note ST versions before 1.1.1 don't perform forward compatibility check)</t>
  </si>
  <si>
    <t>Min. StatTools Version to Read Sheet, Minor</t>
  </si>
  <si>
    <t>Min. StatTools Version to Read Sheet, Revision</t>
  </si>
  <si>
    <t>Min. StatTools version to not put up warning about extra info, Major</t>
  </si>
  <si>
    <t>Min. StatTools version to not put up warning about extra info, Minor</t>
  </si>
  <si>
    <t>Min. StatTools version to not put up warning about extra info, Revision</t>
  </si>
  <si>
    <t>Name</t>
  </si>
  <si>
    <t>GUID</t>
  </si>
  <si>
    <t>DG3209D225</t>
  </si>
  <si>
    <t>Format Range</t>
  </si>
  <si>
    <t>Variable Layout</t>
  </si>
  <si>
    <t>Columns</t>
  </si>
  <si>
    <t>Variable Names In Cells</t>
  </si>
  <si>
    <t>Variable Names In 2nd Cells</t>
  </si>
  <si>
    <t>Data Set Ranges</t>
  </si>
  <si>
    <t>Data Sheet Format</t>
  </si>
  <si>
    <t>Formula Eval Cell</t>
  </si>
  <si>
    <t>Num Stored Vars</t>
  </si>
  <si>
    <t>1 : Info</t>
  </si>
  <si>
    <t>var1</t>
  </si>
  <si>
    <t>1 : Ranges</t>
  </si>
  <si>
    <t>1 : MultiRefs</t>
  </si>
  <si>
    <t>2 : Info</t>
  </si>
  <si>
    <t>var2</t>
  </si>
  <si>
    <t>2 : Ranges</t>
  </si>
  <si>
    <t>2 : MultiRefs</t>
  </si>
  <si>
    <t>3 : Info</t>
  </si>
  <si>
    <t>var3</t>
  </si>
  <si>
    <t>3 : Ranges</t>
  </si>
  <si>
    <t>3 : MultiRefs</t>
  </si>
  <si>
    <t>4 : Info</t>
  </si>
  <si>
    <t>var4</t>
  </si>
  <si>
    <t>4 : Ranges</t>
  </si>
  <si>
    <t>4 : MultiRefs</t>
  </si>
  <si>
    <t>5 : Info</t>
  </si>
  <si>
    <t>var5</t>
  </si>
  <si>
    <t>5 : Ranges</t>
  </si>
  <si>
    <t>5 : MultiRefs</t>
  </si>
  <si>
    <t>6 : Info</t>
  </si>
  <si>
    <t>var6</t>
  </si>
  <si>
    <t>6 : Ranges</t>
  </si>
  <si>
    <t>6 : MultiRefs</t>
  </si>
  <si>
    <t>7 : Info</t>
  </si>
  <si>
    <t>var7</t>
  </si>
  <si>
    <t>7 : Ranges</t>
  </si>
  <si>
    <t>7 : MultiRefs</t>
  </si>
  <si>
    <t>8 : Info</t>
  </si>
  <si>
    <t>var8</t>
  </si>
  <si>
    <t>8 : Ranges</t>
  </si>
  <si>
    <t>8 : MultiRefs</t>
  </si>
  <si>
    <t>Smallest</t>
  </si>
  <si>
    <t>Largest</t>
  </si>
  <si>
    <t>f</t>
  </si>
  <si>
    <t>SelfEsteem</t>
  </si>
  <si>
    <t>VG20B96C85D379B1A</t>
  </si>
  <si>
    <t>ST_SelfEsteem</t>
  </si>
  <si>
    <t>VG332891741926E07B</t>
  </si>
  <si>
    <t>ST_YrsEdu</t>
  </si>
  <si>
    <t>VG3B832608181446DB</t>
  </si>
  <si>
    <t>ST_Age</t>
  </si>
  <si>
    <t>VG39D1A9D3158A8AF9</t>
  </si>
  <si>
    <t>ST_MonWork</t>
  </si>
  <si>
    <t>VG2421FE3E20F08BB0</t>
  </si>
  <si>
    <t>ST_MS2</t>
  </si>
  <si>
    <t>VG3328C7793842EA1F</t>
  </si>
  <si>
    <t>ST_MS3</t>
  </si>
  <si>
    <t>VG15DBFF0D3B6B08FF</t>
  </si>
  <si>
    <t>ST_MS4</t>
  </si>
  <si>
    <t>VG23A682D32D1E64BF</t>
  </si>
  <si>
    <t>ST_SL</t>
  </si>
  <si>
    <t>Bank</t>
  </si>
  <si>
    <t>DG4C7139F</t>
  </si>
  <si>
    <t>VG26ACC8711EB90D84</t>
  </si>
  <si>
    <t>ST_Employee</t>
  </si>
  <si>
    <t>VG25DAF4153000BFE1</t>
  </si>
  <si>
    <t>ST_Salary</t>
  </si>
  <si>
    <t>VG2668C55DFD18028</t>
  </si>
  <si>
    <t>ST_YrsExp</t>
  </si>
  <si>
    <t>VG195D7E6D2191048F</t>
  </si>
  <si>
    <t>ST_YrsPrior</t>
  </si>
  <si>
    <t>VGDEBD6B098D6E9C</t>
  </si>
  <si>
    <t>ST_Bank</t>
  </si>
  <si>
    <t>VG3B0C4C113FD9BC</t>
  </si>
  <si>
    <t>ST_Gender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</si>
</sst>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9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9"/>
      <name val="Arial"/>
      <family val="2"/>
    </font>
    <font>
      <i/>
      <sz val="10"/>
      <name val="Arial"/>
      <family val="2"/>
    </font>
    <font>
      <b/>
      <sz val="10"/>
      <color indexed="10"/>
      <name val="Arial"/>
      <family val="2"/>
    </font>
    <font>
      <b/>
      <sz val="10"/>
      <name val="Helv"/>
    </font>
    <font>
      <b/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0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 applyBorder="1" applyAlignment="1"/>
    <xf numFmtId="0" fontId="3" fillId="0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7" fillId="0" borderId="1" xfId="0" applyNumberFormat="1" applyFont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0" fillId="0" borderId="0" xfId="0" applyBorder="1"/>
    <xf numFmtId="0" fontId="0" fillId="0" borderId="0" xfId="0" applyFill="1" applyBorder="1"/>
    <xf numFmtId="0" fontId="6" fillId="0" borderId="0" xfId="0" applyFont="1"/>
    <xf numFmtId="0" fontId="2" fillId="0" borderId="0" xfId="0" applyFont="1"/>
    <xf numFmtId="0" fontId="5" fillId="0" borderId="0" xfId="0" applyFont="1" applyFill="1" applyBorder="1" applyAlignment="1">
      <alignment horizontal="centerContinuous"/>
    </xf>
    <xf numFmtId="0" fontId="5" fillId="0" borderId="0" xfId="0" applyFont="1" applyFill="1" applyBorder="1" applyAlignment="1">
      <alignment horizontal="center"/>
    </xf>
    <xf numFmtId="0" fontId="0" fillId="0" borderId="0" xfId="0" applyBorder="1" applyAlignment="1">
      <alignment horizontal="right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left"/>
    </xf>
    <xf numFmtId="164" fontId="0" fillId="0" borderId="0" xfId="0" applyNumberFormat="1" applyAlignment="1">
      <alignment horizontal="center"/>
    </xf>
    <xf numFmtId="0" fontId="0" fillId="0" borderId="0" xfId="0" applyFill="1" applyAlignment="1">
      <alignment horizontal="center"/>
    </xf>
    <xf numFmtId="164" fontId="0" fillId="0" borderId="0" xfId="0" applyNumberFormat="1" applyFill="1" applyAlignment="1">
      <alignment horizontal="center"/>
    </xf>
    <xf numFmtId="0" fontId="0" fillId="0" borderId="0" xfId="0" applyAlignment="1"/>
    <xf numFmtId="0" fontId="3" fillId="0" borderId="0" xfId="0" applyFont="1" applyAlignment="1">
      <alignment horizontal="right"/>
    </xf>
    <xf numFmtId="0" fontId="8" fillId="0" borderId="0" xfId="0" applyFont="1"/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 wrapText="1"/>
    </xf>
    <xf numFmtId="3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vertical="top"/>
    </xf>
    <xf numFmtId="0" fontId="0" fillId="0" borderId="0" xfId="0" applyAlignment="1">
      <alignment horizontal="left"/>
    </xf>
    <xf numFmtId="0" fontId="0" fillId="0" borderId="0" xfId="0" applyNumberFormat="1" applyAlignment="1">
      <alignment horizontal="left"/>
    </xf>
    <xf numFmtId="0" fontId="0" fillId="4" borderId="0" xfId="0" applyFill="1"/>
    <xf numFmtId="0" fontId="3" fillId="4" borderId="0" xfId="0" applyFont="1" applyFill="1" applyAlignment="1">
      <alignment horizontal="center"/>
    </xf>
    <xf numFmtId="0" fontId="7" fillId="4" borderId="1" xfId="0" applyNumberFormat="1" applyFont="1" applyFill="1" applyBorder="1" applyAlignment="1">
      <alignment horizontal="center"/>
    </xf>
    <xf numFmtId="0" fontId="7" fillId="4" borderId="1" xfId="0" applyFont="1" applyFill="1" applyBorder="1" applyAlignment="1">
      <alignment horizontal="center"/>
    </xf>
    <xf numFmtId="0" fontId="0" fillId="3" borderId="0" xfId="0" applyFill="1" applyAlignment="1">
      <alignment horizontal="center"/>
    </xf>
    <xf numFmtId="0" fontId="3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0" fillId="0" borderId="0" xfId="0" applyFill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horizont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9"/>
  <sheetViews>
    <sheetView workbookViewId="0">
      <selection activeCell="A2" sqref="A2:H62"/>
    </sheetView>
  </sheetViews>
  <sheetFormatPr defaultColWidth="9.109375" defaultRowHeight="13.2" x14ac:dyDescent="0.25"/>
  <cols>
    <col min="1" max="1" width="13.33203125" style="3" bestFit="1" customWidth="1"/>
    <col min="2" max="2" width="8.44140625" style="3" bestFit="1" customWidth="1"/>
    <col min="3" max="3" width="5.33203125" style="3" bestFit="1" customWidth="1"/>
    <col min="4" max="4" width="10.5546875" style="3" bestFit="1" customWidth="1"/>
    <col min="5" max="8" width="8.109375" style="3" customWidth="1"/>
    <col min="9" max="10" width="18.6640625" style="3" customWidth="1"/>
    <col min="11" max="11" width="5.88671875" style="40" customWidth="1"/>
    <col min="12" max="12" width="5.88671875" style="24" customWidth="1"/>
    <col min="13" max="13" width="6.109375" style="40" customWidth="1"/>
    <col min="14" max="14" width="10.5546875" style="3" bestFit="1" customWidth="1"/>
    <col min="15" max="19" width="12.5546875" style="3" bestFit="1" customWidth="1"/>
    <col min="20" max="20" width="12.109375" style="3" customWidth="1"/>
    <col min="21" max="16384" width="9.109375" style="3"/>
  </cols>
  <sheetData>
    <row r="1" spans="1:21" x14ac:dyDescent="0.25">
      <c r="A1" s="37" t="s">
        <v>8</v>
      </c>
      <c r="B1" s="37" t="s">
        <v>18</v>
      </c>
      <c r="C1" s="37" t="s">
        <v>19</v>
      </c>
      <c r="D1" s="37" t="s">
        <v>17</v>
      </c>
      <c r="E1" s="37" t="s">
        <v>25</v>
      </c>
      <c r="F1" s="37" t="s">
        <v>26</v>
      </c>
      <c r="G1" s="37" t="s">
        <v>27</v>
      </c>
      <c r="H1" s="37" t="s">
        <v>28</v>
      </c>
      <c r="I1" s="45" t="s">
        <v>30</v>
      </c>
      <c r="J1" s="45"/>
      <c r="K1" s="42"/>
      <c r="L1" s="42"/>
      <c r="M1" s="42"/>
      <c r="P1" s="7" t="s">
        <v>31</v>
      </c>
      <c r="Q1" s="4" t="s">
        <v>1</v>
      </c>
      <c r="R1" s="4" t="s">
        <v>2</v>
      </c>
    </row>
    <row r="2" spans="1:21" x14ac:dyDescent="0.25">
      <c r="A2" s="38" t="s">
        <v>10</v>
      </c>
      <c r="B2" s="39" t="s">
        <v>23</v>
      </c>
      <c r="C2" s="38" t="s">
        <v>9</v>
      </c>
      <c r="D2" s="39" t="s">
        <v>24</v>
      </c>
      <c r="E2" s="38" t="s">
        <v>20</v>
      </c>
      <c r="F2" s="38" t="s">
        <v>21</v>
      </c>
      <c r="G2" s="38" t="s">
        <v>29</v>
      </c>
      <c r="H2" s="38" t="s">
        <v>22</v>
      </c>
      <c r="I2" s="10" t="s">
        <v>22</v>
      </c>
      <c r="J2" s="9" t="s">
        <v>0</v>
      </c>
      <c r="K2" s="42"/>
      <c r="L2" s="42"/>
      <c r="M2" s="42"/>
      <c r="N2" s="41" t="s">
        <v>47</v>
      </c>
      <c r="O2" s="42"/>
      <c r="P2" s="7" t="s">
        <v>6</v>
      </c>
      <c r="Q2" s="8"/>
      <c r="R2" s="8"/>
      <c r="S2" s="42"/>
      <c r="T2" s="42"/>
    </row>
    <row r="3" spans="1:21" x14ac:dyDescent="0.25">
      <c r="A3" s="11">
        <v>2</v>
      </c>
      <c r="B3" s="11">
        <v>9</v>
      </c>
      <c r="C3" s="11">
        <v>52</v>
      </c>
      <c r="D3" s="11">
        <v>4</v>
      </c>
      <c r="E3" s="11">
        <f>IF(J3="Married",1,0)</f>
        <v>0</v>
      </c>
      <c r="F3" s="11">
        <f>IF(J3="Separated",1,0)</f>
        <v>0</v>
      </c>
      <c r="G3" s="11">
        <f>IF(J3="Divorced",1,0)</f>
        <v>0</v>
      </c>
      <c r="H3" s="12">
        <f>IF(I3="Direct",1,0)</f>
        <v>0</v>
      </c>
      <c r="I3" s="43" t="s">
        <v>12</v>
      </c>
      <c r="J3" s="43" t="s">
        <v>11</v>
      </c>
      <c r="K3" s="42"/>
      <c r="L3" s="42"/>
      <c r="M3" s="42"/>
    </row>
    <row r="4" spans="1:21" x14ac:dyDescent="0.25">
      <c r="A4" s="11">
        <v>2</v>
      </c>
      <c r="B4" s="11">
        <v>9</v>
      </c>
      <c r="C4" s="11">
        <v>52</v>
      </c>
      <c r="D4" s="11">
        <v>4</v>
      </c>
      <c r="E4" s="11">
        <f t="shared" ref="E4:E14" si="0">IF(J4="Married",1,0)</f>
        <v>0</v>
      </c>
      <c r="F4" s="11">
        <f t="shared" ref="F4:F14" si="1">IF(J4="Separated",1,0)</f>
        <v>0</v>
      </c>
      <c r="G4" s="11">
        <f t="shared" ref="G4:G14" si="2">IF(J4="Divorced",1,0)</f>
        <v>0</v>
      </c>
      <c r="H4" s="12">
        <f t="shared" ref="H4:H62" si="3">IF(I4="Direct",1,0)</f>
        <v>0</v>
      </c>
      <c r="I4" s="43" t="s">
        <v>12</v>
      </c>
      <c r="J4" s="43" t="s">
        <v>11</v>
      </c>
      <c r="K4" s="42"/>
      <c r="L4" s="42"/>
      <c r="M4" s="42"/>
      <c r="N4" s="19"/>
      <c r="O4" s="19"/>
      <c r="P4" s="19"/>
      <c r="Q4" s="19"/>
      <c r="R4" s="19"/>
      <c r="S4" s="19"/>
      <c r="T4" s="19"/>
      <c r="U4" s="44"/>
    </row>
    <row r="5" spans="1:21" x14ac:dyDescent="0.25">
      <c r="A5" s="11">
        <v>3</v>
      </c>
      <c r="B5" s="11">
        <v>11</v>
      </c>
      <c r="C5" s="11">
        <v>40</v>
      </c>
      <c r="D5" s="11">
        <v>14</v>
      </c>
      <c r="E5" s="11">
        <f t="shared" si="0"/>
        <v>0</v>
      </c>
      <c r="F5" s="11">
        <f t="shared" si="1"/>
        <v>0</v>
      </c>
      <c r="G5" s="11">
        <f t="shared" si="2"/>
        <v>0</v>
      </c>
      <c r="H5" s="12">
        <f t="shared" si="3"/>
        <v>1</v>
      </c>
      <c r="I5" s="43" t="s">
        <v>13</v>
      </c>
      <c r="J5" s="43" t="s">
        <v>11</v>
      </c>
      <c r="K5" s="42"/>
      <c r="L5" s="42"/>
      <c r="M5" s="42"/>
      <c r="N5" s="44"/>
      <c r="O5" s="44"/>
      <c r="P5" s="44"/>
      <c r="Q5" s="44"/>
      <c r="R5" s="44"/>
      <c r="S5" s="44"/>
      <c r="T5" s="44"/>
      <c r="U5" s="44"/>
    </row>
    <row r="6" spans="1:21" x14ac:dyDescent="0.25">
      <c r="A6" s="11">
        <v>3</v>
      </c>
      <c r="B6" s="11">
        <v>9</v>
      </c>
      <c r="C6" s="11">
        <v>46</v>
      </c>
      <c r="D6" s="11">
        <v>10</v>
      </c>
      <c r="E6" s="11">
        <f t="shared" si="0"/>
        <v>0</v>
      </c>
      <c r="F6" s="11">
        <f t="shared" si="1"/>
        <v>0</v>
      </c>
      <c r="G6" s="11">
        <f t="shared" si="2"/>
        <v>0</v>
      </c>
      <c r="H6" s="12">
        <f t="shared" si="3"/>
        <v>1</v>
      </c>
      <c r="I6" s="43" t="s">
        <v>13</v>
      </c>
      <c r="J6" s="43" t="s">
        <v>11</v>
      </c>
      <c r="K6" s="42"/>
      <c r="L6" s="42"/>
      <c r="M6" s="42"/>
      <c r="N6" s="44"/>
      <c r="O6" s="44"/>
      <c r="P6" s="44"/>
      <c r="Q6" s="44"/>
      <c r="R6" s="44"/>
      <c r="S6" s="44"/>
      <c r="T6" s="44"/>
      <c r="U6" s="44"/>
    </row>
    <row r="7" spans="1:21" x14ac:dyDescent="0.25">
      <c r="A7" s="11">
        <v>3</v>
      </c>
      <c r="B7" s="11">
        <v>12</v>
      </c>
      <c r="C7" s="11">
        <v>40</v>
      </c>
      <c r="D7" s="11">
        <v>12</v>
      </c>
      <c r="E7" s="11">
        <f t="shared" si="0"/>
        <v>0</v>
      </c>
      <c r="F7" s="11">
        <f t="shared" si="1"/>
        <v>0</v>
      </c>
      <c r="G7" s="11">
        <f t="shared" si="2"/>
        <v>0</v>
      </c>
      <c r="H7" s="12">
        <f t="shared" si="3"/>
        <v>0</v>
      </c>
      <c r="I7" s="43" t="s">
        <v>12</v>
      </c>
      <c r="J7" s="43" t="s">
        <v>11</v>
      </c>
      <c r="K7" s="42"/>
      <c r="L7" s="42"/>
      <c r="M7" s="42"/>
      <c r="N7" s="44"/>
      <c r="O7" s="44"/>
      <c r="P7" s="44"/>
      <c r="Q7" s="44"/>
      <c r="R7" s="44"/>
      <c r="S7" s="44"/>
      <c r="T7" s="44"/>
      <c r="U7" s="44"/>
    </row>
    <row r="8" spans="1:21" x14ac:dyDescent="0.25">
      <c r="A8" s="11">
        <v>3</v>
      </c>
      <c r="B8" s="11">
        <v>10</v>
      </c>
      <c r="C8" s="11">
        <v>47</v>
      </c>
      <c r="D8" s="11">
        <v>6</v>
      </c>
      <c r="E8" s="11">
        <f t="shared" si="0"/>
        <v>0</v>
      </c>
      <c r="F8" s="11">
        <f t="shared" si="1"/>
        <v>0</v>
      </c>
      <c r="G8" s="11">
        <f t="shared" si="2"/>
        <v>0</v>
      </c>
      <c r="H8" s="12">
        <f t="shared" si="3"/>
        <v>0</v>
      </c>
      <c r="I8" s="43" t="s">
        <v>12</v>
      </c>
      <c r="J8" s="43" t="s">
        <v>11</v>
      </c>
      <c r="K8" s="42"/>
      <c r="L8" s="42"/>
      <c r="M8" s="42"/>
      <c r="N8" s="44"/>
      <c r="O8" s="44"/>
      <c r="P8" s="44"/>
      <c r="Q8" s="44"/>
      <c r="R8" s="44"/>
      <c r="S8" s="44"/>
      <c r="T8" s="44"/>
      <c r="U8" s="44"/>
    </row>
    <row r="9" spans="1:21" x14ac:dyDescent="0.25">
      <c r="A9" s="11">
        <v>3</v>
      </c>
      <c r="B9" s="11">
        <v>10</v>
      </c>
      <c r="C9" s="11">
        <v>50</v>
      </c>
      <c r="D9" s="11">
        <v>4</v>
      </c>
      <c r="E9" s="11">
        <f t="shared" si="0"/>
        <v>0</v>
      </c>
      <c r="F9" s="11">
        <f t="shared" si="1"/>
        <v>0</v>
      </c>
      <c r="G9" s="11">
        <f t="shared" si="2"/>
        <v>0</v>
      </c>
      <c r="H9" s="12">
        <f t="shared" si="3"/>
        <v>0</v>
      </c>
      <c r="I9" s="43" t="s">
        <v>12</v>
      </c>
      <c r="J9" s="43" t="s">
        <v>11</v>
      </c>
      <c r="K9" s="42"/>
      <c r="L9" s="42"/>
      <c r="M9" s="42"/>
      <c r="N9" s="44"/>
      <c r="O9" s="44"/>
      <c r="P9" s="44"/>
      <c r="Q9" s="44"/>
      <c r="R9" s="44"/>
      <c r="S9" s="44"/>
      <c r="T9" s="44"/>
      <c r="U9" s="44"/>
    </row>
    <row r="10" spans="1:21" x14ac:dyDescent="0.25">
      <c r="A10" s="11">
        <v>3</v>
      </c>
      <c r="B10" s="11">
        <v>10</v>
      </c>
      <c r="C10" s="11">
        <v>44</v>
      </c>
      <c r="D10" s="11">
        <v>5</v>
      </c>
      <c r="E10" s="11">
        <f t="shared" si="0"/>
        <v>0</v>
      </c>
      <c r="F10" s="11">
        <f t="shared" si="1"/>
        <v>0</v>
      </c>
      <c r="G10" s="11">
        <f t="shared" si="2"/>
        <v>0</v>
      </c>
      <c r="H10" s="12">
        <f t="shared" si="3"/>
        <v>0</v>
      </c>
      <c r="I10" s="43" t="s">
        <v>12</v>
      </c>
      <c r="J10" s="43" t="s">
        <v>11</v>
      </c>
      <c r="K10" s="42"/>
      <c r="L10" s="42"/>
      <c r="M10" s="42"/>
      <c r="N10" s="44"/>
      <c r="O10" s="44"/>
      <c r="P10" s="44"/>
      <c r="Q10" s="44"/>
      <c r="R10" s="44"/>
      <c r="S10" s="44"/>
      <c r="T10" s="44"/>
      <c r="U10" s="44"/>
    </row>
    <row r="11" spans="1:21" x14ac:dyDescent="0.25">
      <c r="A11" s="11">
        <v>3</v>
      </c>
      <c r="B11" s="11">
        <v>9</v>
      </c>
      <c r="C11" s="11">
        <v>46</v>
      </c>
      <c r="D11" s="11">
        <v>9</v>
      </c>
      <c r="E11" s="11">
        <f>IF(J11="Married",1,0)</f>
        <v>1</v>
      </c>
      <c r="F11" s="11">
        <f t="shared" si="1"/>
        <v>0</v>
      </c>
      <c r="G11" s="11">
        <f t="shared" si="2"/>
        <v>0</v>
      </c>
      <c r="H11" s="12">
        <f t="shared" si="3"/>
        <v>1</v>
      </c>
      <c r="I11" s="43" t="s">
        <v>13</v>
      </c>
      <c r="J11" s="43" t="s">
        <v>14</v>
      </c>
      <c r="K11" s="42"/>
      <c r="L11" s="42"/>
      <c r="M11" s="42"/>
      <c r="N11" s="44"/>
      <c r="O11" s="44"/>
      <c r="P11" s="44"/>
      <c r="Q11" s="44"/>
      <c r="R11" s="44"/>
      <c r="S11" s="44"/>
      <c r="T11" s="44"/>
      <c r="U11" s="44"/>
    </row>
    <row r="12" spans="1:21" x14ac:dyDescent="0.25">
      <c r="A12" s="11">
        <v>3</v>
      </c>
      <c r="B12" s="11">
        <v>9</v>
      </c>
      <c r="C12" s="11">
        <v>47</v>
      </c>
      <c r="D12" s="11">
        <v>4</v>
      </c>
      <c r="E12" s="11">
        <f t="shared" si="0"/>
        <v>1</v>
      </c>
      <c r="F12" s="11">
        <f t="shared" si="1"/>
        <v>0</v>
      </c>
      <c r="G12" s="11">
        <f t="shared" si="2"/>
        <v>0</v>
      </c>
      <c r="H12" s="12">
        <f t="shared" si="3"/>
        <v>0</v>
      </c>
      <c r="I12" s="43" t="s">
        <v>12</v>
      </c>
      <c r="J12" s="43" t="s">
        <v>14</v>
      </c>
      <c r="K12" s="42"/>
      <c r="L12" s="42"/>
      <c r="M12" s="42"/>
      <c r="N12" s="44"/>
      <c r="O12" s="44"/>
      <c r="P12" s="44"/>
      <c r="Q12" s="44"/>
      <c r="R12" s="44"/>
      <c r="S12" s="44"/>
      <c r="T12" s="44"/>
      <c r="U12" s="44"/>
    </row>
    <row r="13" spans="1:21" x14ac:dyDescent="0.25">
      <c r="A13" s="11">
        <v>3</v>
      </c>
      <c r="B13" s="11">
        <v>10</v>
      </c>
      <c r="C13" s="11">
        <v>51</v>
      </c>
      <c r="D13" s="11">
        <v>4</v>
      </c>
      <c r="E13" s="11">
        <f t="shared" si="0"/>
        <v>1</v>
      </c>
      <c r="F13" s="11">
        <f t="shared" si="1"/>
        <v>0</v>
      </c>
      <c r="G13" s="11">
        <f t="shared" si="2"/>
        <v>0</v>
      </c>
      <c r="H13" s="12">
        <f t="shared" si="3"/>
        <v>0</v>
      </c>
      <c r="I13" s="43" t="s">
        <v>12</v>
      </c>
      <c r="J13" s="43" t="s">
        <v>14</v>
      </c>
      <c r="K13" s="42"/>
      <c r="L13" s="42"/>
      <c r="M13" s="42"/>
      <c r="N13" s="44"/>
      <c r="O13" s="44"/>
      <c r="P13" s="44"/>
      <c r="Q13" s="44"/>
      <c r="R13" s="44"/>
      <c r="S13" s="44"/>
      <c r="T13" s="44"/>
      <c r="U13" s="44"/>
    </row>
    <row r="14" spans="1:21" x14ac:dyDescent="0.25">
      <c r="A14" s="11">
        <v>3</v>
      </c>
      <c r="B14" s="11">
        <v>9</v>
      </c>
      <c r="C14" s="11">
        <v>47</v>
      </c>
      <c r="D14" s="11">
        <v>11</v>
      </c>
      <c r="E14" s="11">
        <f t="shared" si="0"/>
        <v>0</v>
      </c>
      <c r="F14" s="11">
        <f t="shared" si="1"/>
        <v>1</v>
      </c>
      <c r="G14" s="11">
        <f t="shared" si="2"/>
        <v>0</v>
      </c>
      <c r="H14" s="12">
        <f t="shared" si="3"/>
        <v>1</v>
      </c>
      <c r="I14" s="43" t="s">
        <v>13</v>
      </c>
      <c r="J14" s="43" t="s">
        <v>15</v>
      </c>
      <c r="K14" s="42"/>
      <c r="L14" s="42"/>
      <c r="M14" s="42"/>
      <c r="N14" s="2"/>
    </row>
    <row r="15" spans="1:21" x14ac:dyDescent="0.25">
      <c r="A15" s="11">
        <v>3</v>
      </c>
      <c r="B15" s="11">
        <v>9</v>
      </c>
      <c r="C15" s="11">
        <v>51</v>
      </c>
      <c r="D15" s="11">
        <v>10</v>
      </c>
      <c r="E15" s="11">
        <f t="shared" ref="E15:E62" si="4">IF(J15="Married",1,0)</f>
        <v>0</v>
      </c>
      <c r="F15" s="11">
        <f t="shared" ref="F15:F62" si="5">IF(J15="Separated",1,0)</f>
        <v>1</v>
      </c>
      <c r="G15" s="11">
        <f t="shared" ref="G15:G62" si="6">IF(J15="Divorced",1,0)</f>
        <v>0</v>
      </c>
      <c r="H15" s="12">
        <f t="shared" si="3"/>
        <v>1</v>
      </c>
      <c r="I15" s="43" t="s">
        <v>13</v>
      </c>
      <c r="J15" s="43" t="s">
        <v>15</v>
      </c>
      <c r="K15" s="42"/>
      <c r="L15" s="42"/>
      <c r="M15" s="42"/>
      <c r="N15" s="4" t="s">
        <v>4</v>
      </c>
      <c r="O15" s="4" t="s">
        <v>6</v>
      </c>
    </row>
    <row r="16" spans="1:21" x14ac:dyDescent="0.25">
      <c r="A16" s="11">
        <v>3</v>
      </c>
      <c r="B16" s="11">
        <v>10</v>
      </c>
      <c r="C16" s="11">
        <v>42</v>
      </c>
      <c r="D16" s="11">
        <v>12</v>
      </c>
      <c r="E16" s="11">
        <f t="shared" si="4"/>
        <v>0</v>
      </c>
      <c r="F16" s="11">
        <f t="shared" si="5"/>
        <v>1</v>
      </c>
      <c r="G16" s="11">
        <f t="shared" si="6"/>
        <v>0</v>
      </c>
      <c r="H16" s="12">
        <f t="shared" si="3"/>
        <v>1</v>
      </c>
      <c r="I16" s="43" t="s">
        <v>13</v>
      </c>
      <c r="J16" s="43" t="s">
        <v>15</v>
      </c>
      <c r="K16" s="42"/>
      <c r="L16" s="42"/>
      <c r="M16" s="42"/>
      <c r="N16" s="4" t="s">
        <v>3</v>
      </c>
      <c r="O16" s="8"/>
    </row>
    <row r="17" spans="1:20" x14ac:dyDescent="0.25">
      <c r="A17" s="11">
        <v>3</v>
      </c>
      <c r="B17" s="11">
        <v>9</v>
      </c>
      <c r="C17" s="11">
        <v>48</v>
      </c>
      <c r="D17" s="11">
        <v>9</v>
      </c>
      <c r="E17" s="11">
        <f t="shared" si="4"/>
        <v>0</v>
      </c>
      <c r="F17" s="11">
        <f t="shared" si="5"/>
        <v>1</v>
      </c>
      <c r="G17" s="11">
        <f t="shared" si="6"/>
        <v>0</v>
      </c>
      <c r="H17" s="12">
        <f t="shared" si="3"/>
        <v>1</v>
      </c>
      <c r="I17" s="43" t="s">
        <v>13</v>
      </c>
      <c r="J17" s="43" t="s">
        <v>15</v>
      </c>
      <c r="K17" s="42"/>
      <c r="L17" s="42"/>
      <c r="M17" s="42"/>
      <c r="N17" s="4" t="s">
        <v>5</v>
      </c>
      <c r="O17" s="8"/>
    </row>
    <row r="18" spans="1:20" x14ac:dyDescent="0.25">
      <c r="A18" s="11">
        <v>3</v>
      </c>
      <c r="B18" s="11">
        <v>9</v>
      </c>
      <c r="C18" s="11">
        <v>46</v>
      </c>
      <c r="D18" s="11">
        <v>3</v>
      </c>
      <c r="E18" s="11">
        <f t="shared" si="4"/>
        <v>0</v>
      </c>
      <c r="F18" s="11">
        <f t="shared" si="5"/>
        <v>1</v>
      </c>
      <c r="G18" s="11">
        <f t="shared" si="6"/>
        <v>0</v>
      </c>
      <c r="H18" s="12">
        <f t="shared" si="3"/>
        <v>0</v>
      </c>
      <c r="I18" s="43" t="s">
        <v>12</v>
      </c>
      <c r="J18" s="43" t="s">
        <v>15</v>
      </c>
      <c r="K18" s="42"/>
      <c r="L18" s="42"/>
      <c r="M18" s="42"/>
    </row>
    <row r="19" spans="1:20" x14ac:dyDescent="0.25">
      <c r="A19" s="11">
        <v>3</v>
      </c>
      <c r="B19" s="11">
        <v>12</v>
      </c>
      <c r="C19" s="11">
        <v>37</v>
      </c>
      <c r="D19" s="11">
        <v>14</v>
      </c>
      <c r="E19" s="11">
        <f t="shared" si="4"/>
        <v>0</v>
      </c>
      <c r="F19" s="11">
        <f t="shared" si="5"/>
        <v>1</v>
      </c>
      <c r="G19" s="11">
        <f t="shared" si="6"/>
        <v>0</v>
      </c>
      <c r="H19" s="12">
        <f t="shared" si="3"/>
        <v>0</v>
      </c>
      <c r="I19" s="43" t="s">
        <v>12</v>
      </c>
      <c r="J19" s="43" t="s">
        <v>15</v>
      </c>
      <c r="K19" s="42"/>
      <c r="L19" s="42"/>
      <c r="M19" s="42"/>
      <c r="N19" s="42"/>
      <c r="O19" s="42"/>
      <c r="P19" s="42"/>
      <c r="Q19" s="42"/>
      <c r="R19" s="42"/>
      <c r="S19" s="42"/>
      <c r="T19" s="42"/>
    </row>
    <row r="20" spans="1:20" x14ac:dyDescent="0.25">
      <c r="A20" s="11">
        <v>3</v>
      </c>
      <c r="B20" s="11">
        <v>12</v>
      </c>
      <c r="C20" s="11">
        <v>35</v>
      </c>
      <c r="D20" s="11">
        <v>13</v>
      </c>
      <c r="E20" s="11">
        <f t="shared" si="4"/>
        <v>0</v>
      </c>
      <c r="F20" s="11">
        <f t="shared" si="5"/>
        <v>1</v>
      </c>
      <c r="G20" s="11">
        <f t="shared" si="6"/>
        <v>0</v>
      </c>
      <c r="H20" s="12">
        <f t="shared" si="3"/>
        <v>0</v>
      </c>
      <c r="I20" s="43" t="s">
        <v>12</v>
      </c>
      <c r="J20" s="43" t="s">
        <v>15</v>
      </c>
      <c r="K20" s="42"/>
      <c r="L20" s="42"/>
      <c r="M20" s="42"/>
      <c r="N20" s="42"/>
      <c r="O20" s="42"/>
      <c r="P20" s="42"/>
      <c r="Q20" s="42"/>
      <c r="R20" s="42"/>
      <c r="S20" s="42"/>
      <c r="T20" s="42"/>
    </row>
    <row r="21" spans="1:20" x14ac:dyDescent="0.25">
      <c r="A21" s="11">
        <v>3</v>
      </c>
      <c r="B21" s="11">
        <v>9</v>
      </c>
      <c r="C21" s="11">
        <v>43</v>
      </c>
      <c r="D21" s="11">
        <v>3</v>
      </c>
      <c r="E21" s="11">
        <f t="shared" si="4"/>
        <v>0</v>
      </c>
      <c r="F21" s="11">
        <f t="shared" si="5"/>
        <v>1</v>
      </c>
      <c r="G21" s="11">
        <f t="shared" si="6"/>
        <v>0</v>
      </c>
      <c r="H21" s="12">
        <f t="shared" si="3"/>
        <v>0</v>
      </c>
      <c r="I21" s="43" t="s">
        <v>12</v>
      </c>
      <c r="J21" s="43" t="s">
        <v>15</v>
      </c>
      <c r="K21" s="42"/>
      <c r="L21" s="42"/>
      <c r="M21" s="42"/>
      <c r="N21" s="19"/>
      <c r="O21" s="19"/>
      <c r="P21" s="42"/>
      <c r="Q21" s="42"/>
      <c r="R21" s="42"/>
      <c r="S21" s="42"/>
      <c r="T21" s="42"/>
    </row>
    <row r="22" spans="1:20" x14ac:dyDescent="0.25">
      <c r="A22" s="11">
        <v>3</v>
      </c>
      <c r="B22" s="11">
        <v>10</v>
      </c>
      <c r="C22" s="11">
        <v>45</v>
      </c>
      <c r="D22" s="11">
        <v>4</v>
      </c>
      <c r="E22" s="11">
        <f t="shared" si="4"/>
        <v>0</v>
      </c>
      <c r="F22" s="11">
        <f t="shared" si="5"/>
        <v>1</v>
      </c>
      <c r="G22" s="11">
        <f t="shared" si="6"/>
        <v>0</v>
      </c>
      <c r="H22" s="12">
        <f t="shared" si="3"/>
        <v>0</v>
      </c>
      <c r="I22" s="43" t="s">
        <v>12</v>
      </c>
      <c r="J22" s="43" t="s">
        <v>15</v>
      </c>
      <c r="K22" s="42"/>
      <c r="L22" s="42"/>
      <c r="M22" s="42"/>
      <c r="N22" s="44"/>
      <c r="O22" s="44"/>
      <c r="P22" s="42"/>
      <c r="Q22" s="42"/>
      <c r="R22" s="42"/>
      <c r="S22" s="42"/>
      <c r="T22" s="42"/>
    </row>
    <row r="23" spans="1:20" x14ac:dyDescent="0.25">
      <c r="A23" s="11">
        <v>3</v>
      </c>
      <c r="B23" s="11">
        <v>10</v>
      </c>
      <c r="C23" s="11">
        <v>50</v>
      </c>
      <c r="D23" s="11">
        <v>10</v>
      </c>
      <c r="E23" s="11">
        <f t="shared" si="4"/>
        <v>0</v>
      </c>
      <c r="F23" s="11">
        <f t="shared" si="5"/>
        <v>0</v>
      </c>
      <c r="G23" s="11">
        <f t="shared" si="6"/>
        <v>1</v>
      </c>
      <c r="H23" s="12">
        <f t="shared" si="3"/>
        <v>1</v>
      </c>
      <c r="I23" s="43" t="s">
        <v>13</v>
      </c>
      <c r="J23" s="43" t="s">
        <v>16</v>
      </c>
      <c r="K23" s="42"/>
      <c r="L23" s="42"/>
      <c r="M23" s="42"/>
      <c r="N23" s="44"/>
      <c r="O23" s="44"/>
      <c r="P23" s="42"/>
      <c r="Q23" s="42"/>
      <c r="R23" s="42"/>
      <c r="S23" s="42"/>
      <c r="T23" s="42"/>
    </row>
    <row r="24" spans="1:20" x14ac:dyDescent="0.25">
      <c r="A24" s="11">
        <v>3</v>
      </c>
      <c r="B24" s="11">
        <v>9</v>
      </c>
      <c r="C24" s="11">
        <v>46</v>
      </c>
      <c r="D24" s="11">
        <v>8</v>
      </c>
      <c r="E24" s="11">
        <f t="shared" si="4"/>
        <v>0</v>
      </c>
      <c r="F24" s="11">
        <f t="shared" si="5"/>
        <v>0</v>
      </c>
      <c r="G24" s="11">
        <f t="shared" si="6"/>
        <v>1</v>
      </c>
      <c r="H24" s="12">
        <f t="shared" si="3"/>
        <v>0</v>
      </c>
      <c r="I24" s="43" t="s">
        <v>12</v>
      </c>
      <c r="J24" s="43" t="s">
        <v>16</v>
      </c>
      <c r="K24" s="42"/>
      <c r="L24" s="42"/>
      <c r="M24" s="42"/>
      <c r="N24" s="44"/>
      <c r="O24" s="44"/>
      <c r="P24" s="42"/>
      <c r="Q24" s="42"/>
      <c r="R24" s="42"/>
      <c r="S24" s="42"/>
      <c r="T24" s="42"/>
    </row>
    <row r="25" spans="1:20" x14ac:dyDescent="0.25">
      <c r="A25" s="11">
        <v>3</v>
      </c>
      <c r="B25" s="11">
        <v>11</v>
      </c>
      <c r="C25" s="11">
        <v>49</v>
      </c>
      <c r="D25" s="11">
        <v>2</v>
      </c>
      <c r="E25" s="11">
        <f t="shared" si="4"/>
        <v>0</v>
      </c>
      <c r="F25" s="11">
        <f t="shared" si="5"/>
        <v>0</v>
      </c>
      <c r="G25" s="11">
        <f t="shared" si="6"/>
        <v>1</v>
      </c>
      <c r="H25" s="12">
        <f t="shared" si="3"/>
        <v>0</v>
      </c>
      <c r="I25" s="43" t="s">
        <v>12</v>
      </c>
      <c r="J25" s="43" t="s">
        <v>16</v>
      </c>
      <c r="K25" s="42"/>
      <c r="L25" s="42"/>
      <c r="M25" s="42"/>
      <c r="N25" s="44"/>
      <c r="O25" s="44"/>
      <c r="P25" s="42"/>
      <c r="Q25" s="42"/>
      <c r="R25" s="42"/>
      <c r="S25" s="42"/>
      <c r="T25" s="42"/>
    </row>
    <row r="26" spans="1:20" x14ac:dyDescent="0.25">
      <c r="A26" s="11">
        <v>3</v>
      </c>
      <c r="B26" s="11">
        <v>12</v>
      </c>
      <c r="C26" s="11">
        <v>48</v>
      </c>
      <c r="D26" s="11">
        <v>7</v>
      </c>
      <c r="E26" s="11">
        <f t="shared" si="4"/>
        <v>0</v>
      </c>
      <c r="F26" s="11">
        <f t="shared" si="5"/>
        <v>0</v>
      </c>
      <c r="G26" s="11">
        <f t="shared" si="6"/>
        <v>1</v>
      </c>
      <c r="H26" s="12">
        <f t="shared" si="3"/>
        <v>0</v>
      </c>
      <c r="I26" s="43" t="s">
        <v>12</v>
      </c>
      <c r="J26" s="43" t="s">
        <v>16</v>
      </c>
      <c r="K26" s="42"/>
      <c r="L26" s="42"/>
      <c r="M26" s="42"/>
      <c r="N26" s="44"/>
      <c r="O26" s="44"/>
      <c r="P26" s="42"/>
      <c r="Q26" s="42"/>
      <c r="R26" s="42"/>
      <c r="S26" s="42"/>
      <c r="T26" s="42"/>
    </row>
    <row r="27" spans="1:20" x14ac:dyDescent="0.25">
      <c r="A27" s="11">
        <v>3</v>
      </c>
      <c r="B27" s="11">
        <v>10</v>
      </c>
      <c r="C27" s="11">
        <v>45</v>
      </c>
      <c r="D27" s="11">
        <v>8</v>
      </c>
      <c r="E27" s="11">
        <f t="shared" si="4"/>
        <v>0</v>
      </c>
      <c r="F27" s="11">
        <f t="shared" si="5"/>
        <v>0</v>
      </c>
      <c r="G27" s="11">
        <f t="shared" si="6"/>
        <v>1</v>
      </c>
      <c r="H27" s="12">
        <f t="shared" si="3"/>
        <v>0</v>
      </c>
      <c r="I27" s="43" t="s">
        <v>12</v>
      </c>
      <c r="J27" s="43" t="s">
        <v>16</v>
      </c>
      <c r="K27" s="42"/>
      <c r="L27" s="42"/>
      <c r="M27" s="42"/>
      <c r="N27" s="42"/>
      <c r="O27" s="42"/>
      <c r="P27" s="42"/>
      <c r="Q27" s="42"/>
      <c r="R27" s="42"/>
      <c r="S27" s="42"/>
      <c r="T27" s="42"/>
    </row>
    <row r="28" spans="1:20" x14ac:dyDescent="0.25">
      <c r="A28" s="11">
        <v>3</v>
      </c>
      <c r="B28" s="11">
        <v>9</v>
      </c>
      <c r="C28" s="11">
        <v>47</v>
      </c>
      <c r="D28" s="11">
        <v>9</v>
      </c>
      <c r="E28" s="11">
        <f t="shared" si="4"/>
        <v>0</v>
      </c>
      <c r="F28" s="11">
        <f t="shared" si="5"/>
        <v>0</v>
      </c>
      <c r="G28" s="11">
        <f t="shared" si="6"/>
        <v>1</v>
      </c>
      <c r="H28" s="12">
        <f t="shared" si="3"/>
        <v>0</v>
      </c>
      <c r="I28" s="43" t="s">
        <v>12</v>
      </c>
      <c r="J28" s="43" t="s">
        <v>16</v>
      </c>
      <c r="K28" s="42"/>
      <c r="L28" s="42"/>
      <c r="M28" s="42"/>
      <c r="N28" s="42"/>
      <c r="O28" s="42"/>
      <c r="P28" s="42"/>
      <c r="Q28" s="42"/>
      <c r="R28" s="42"/>
      <c r="S28" s="42"/>
      <c r="T28" s="42"/>
    </row>
    <row r="29" spans="1:20" x14ac:dyDescent="0.25">
      <c r="A29" s="11">
        <v>3</v>
      </c>
      <c r="B29" s="11">
        <v>9</v>
      </c>
      <c r="C29" s="11">
        <v>46</v>
      </c>
      <c r="D29" s="11">
        <v>6</v>
      </c>
      <c r="E29" s="11">
        <f t="shared" si="4"/>
        <v>0</v>
      </c>
      <c r="F29" s="11">
        <f t="shared" si="5"/>
        <v>0</v>
      </c>
      <c r="G29" s="11">
        <f t="shared" si="6"/>
        <v>1</v>
      </c>
      <c r="H29" s="12">
        <f t="shared" si="3"/>
        <v>0</v>
      </c>
      <c r="I29" s="43" t="s">
        <v>12</v>
      </c>
      <c r="J29" s="43" t="s">
        <v>16</v>
      </c>
      <c r="K29" s="42"/>
      <c r="L29" s="42"/>
      <c r="M29" s="42"/>
      <c r="N29" s="19"/>
      <c r="O29" s="19"/>
      <c r="P29" s="19"/>
      <c r="Q29" s="19"/>
      <c r="R29" s="19"/>
      <c r="S29" s="42"/>
      <c r="T29" s="42"/>
    </row>
    <row r="30" spans="1:20" x14ac:dyDescent="0.25">
      <c r="A30" s="11">
        <v>3</v>
      </c>
      <c r="B30" s="11">
        <v>9</v>
      </c>
      <c r="C30" s="11">
        <v>47</v>
      </c>
      <c r="D30" s="11">
        <v>4</v>
      </c>
      <c r="E30" s="11">
        <f t="shared" si="4"/>
        <v>0</v>
      </c>
      <c r="F30" s="11">
        <f t="shared" si="5"/>
        <v>0</v>
      </c>
      <c r="G30" s="11">
        <f t="shared" si="6"/>
        <v>1</v>
      </c>
      <c r="H30" s="12">
        <f t="shared" si="3"/>
        <v>0</v>
      </c>
      <c r="I30" s="43" t="s">
        <v>12</v>
      </c>
      <c r="J30" s="43" t="s">
        <v>16</v>
      </c>
      <c r="K30" s="42"/>
      <c r="L30" s="42"/>
      <c r="M30" s="42"/>
      <c r="N30" s="44"/>
      <c r="O30" s="44"/>
      <c r="P30" s="44"/>
      <c r="Q30" s="44"/>
      <c r="R30" s="44"/>
      <c r="S30" s="42"/>
      <c r="T30" s="42"/>
    </row>
    <row r="31" spans="1:20" x14ac:dyDescent="0.25">
      <c r="A31" s="11">
        <v>3</v>
      </c>
      <c r="B31" s="11">
        <v>10</v>
      </c>
      <c r="C31" s="11">
        <v>45</v>
      </c>
      <c r="D31" s="11">
        <v>3</v>
      </c>
      <c r="E31" s="11">
        <f t="shared" si="4"/>
        <v>0</v>
      </c>
      <c r="F31" s="11">
        <f t="shared" si="5"/>
        <v>0</v>
      </c>
      <c r="G31" s="11">
        <f t="shared" si="6"/>
        <v>1</v>
      </c>
      <c r="H31" s="12">
        <f t="shared" si="3"/>
        <v>0</v>
      </c>
      <c r="I31" s="43" t="s">
        <v>12</v>
      </c>
      <c r="J31" s="43" t="s">
        <v>16</v>
      </c>
      <c r="K31" s="42"/>
      <c r="L31" s="42"/>
      <c r="M31" s="42"/>
      <c r="N31" s="44"/>
      <c r="O31" s="44"/>
      <c r="P31" s="44"/>
      <c r="Q31" s="44"/>
      <c r="R31" s="44"/>
      <c r="S31" s="42"/>
      <c r="T31" s="42"/>
    </row>
    <row r="32" spans="1:20" x14ac:dyDescent="0.25">
      <c r="A32" s="11">
        <v>3</v>
      </c>
      <c r="B32" s="11">
        <v>10</v>
      </c>
      <c r="C32" s="11">
        <v>47</v>
      </c>
      <c r="D32" s="11">
        <v>2</v>
      </c>
      <c r="E32" s="11">
        <f t="shared" si="4"/>
        <v>0</v>
      </c>
      <c r="F32" s="11">
        <f t="shared" si="5"/>
        <v>0</v>
      </c>
      <c r="G32" s="11">
        <f t="shared" si="6"/>
        <v>1</v>
      </c>
      <c r="H32" s="12">
        <f t="shared" si="3"/>
        <v>0</v>
      </c>
      <c r="I32" s="43" t="s">
        <v>12</v>
      </c>
      <c r="J32" s="43" t="s">
        <v>16</v>
      </c>
      <c r="K32" s="42"/>
      <c r="L32" s="42"/>
      <c r="M32" s="42"/>
      <c r="N32" s="44"/>
      <c r="O32" s="44"/>
      <c r="P32" s="44"/>
      <c r="Q32" s="44"/>
      <c r="R32" s="44"/>
      <c r="S32" s="42"/>
      <c r="T32" s="42"/>
    </row>
    <row r="33" spans="1:20" x14ac:dyDescent="0.25">
      <c r="A33" s="11">
        <v>4</v>
      </c>
      <c r="B33" s="11">
        <v>13</v>
      </c>
      <c r="C33" s="11">
        <v>28</v>
      </c>
      <c r="D33" s="11">
        <v>12</v>
      </c>
      <c r="E33" s="11">
        <f t="shared" si="4"/>
        <v>0</v>
      </c>
      <c r="F33" s="11">
        <f t="shared" si="5"/>
        <v>0</v>
      </c>
      <c r="G33" s="11">
        <f t="shared" si="6"/>
        <v>0</v>
      </c>
      <c r="H33" s="12">
        <f t="shared" si="3"/>
        <v>1</v>
      </c>
      <c r="I33" s="43" t="s">
        <v>13</v>
      </c>
      <c r="J33" s="43" t="s">
        <v>11</v>
      </c>
      <c r="K33" s="42"/>
      <c r="L33" s="42"/>
      <c r="M33" s="42"/>
      <c r="N33" s="42"/>
      <c r="O33" s="42"/>
      <c r="P33" s="42"/>
      <c r="Q33" s="42"/>
      <c r="R33" s="42"/>
      <c r="S33" s="42"/>
      <c r="T33" s="42"/>
    </row>
    <row r="34" spans="1:20" x14ac:dyDescent="0.25">
      <c r="A34" s="11">
        <v>4</v>
      </c>
      <c r="B34" s="11">
        <v>12</v>
      </c>
      <c r="C34" s="11">
        <v>42</v>
      </c>
      <c r="D34" s="11">
        <v>37</v>
      </c>
      <c r="E34" s="11">
        <f t="shared" si="4"/>
        <v>0</v>
      </c>
      <c r="F34" s="11">
        <f t="shared" si="5"/>
        <v>0</v>
      </c>
      <c r="G34" s="11">
        <f t="shared" si="6"/>
        <v>0</v>
      </c>
      <c r="H34" s="12">
        <f t="shared" si="3"/>
        <v>1</v>
      </c>
      <c r="I34" s="43" t="s">
        <v>13</v>
      </c>
      <c r="J34" s="43" t="s">
        <v>11</v>
      </c>
      <c r="K34" s="42"/>
      <c r="L34" s="42"/>
      <c r="M34" s="42"/>
      <c r="N34" s="19"/>
      <c r="O34" s="19"/>
      <c r="P34" s="19"/>
      <c r="Q34" s="19"/>
      <c r="R34" s="19"/>
      <c r="S34" s="19"/>
      <c r="T34" s="19"/>
    </row>
    <row r="35" spans="1:20" x14ac:dyDescent="0.25">
      <c r="A35" s="11">
        <v>4</v>
      </c>
      <c r="B35" s="11">
        <v>10</v>
      </c>
      <c r="C35" s="11">
        <v>40</v>
      </c>
      <c r="D35" s="11">
        <v>23</v>
      </c>
      <c r="E35" s="11">
        <f t="shared" si="4"/>
        <v>0</v>
      </c>
      <c r="F35" s="11">
        <f t="shared" si="5"/>
        <v>0</v>
      </c>
      <c r="G35" s="11">
        <f t="shared" si="6"/>
        <v>0</v>
      </c>
      <c r="H35" s="12">
        <f t="shared" si="3"/>
        <v>1</v>
      </c>
      <c r="I35" s="43" t="s">
        <v>13</v>
      </c>
      <c r="J35" s="43" t="s">
        <v>11</v>
      </c>
      <c r="K35" s="42"/>
      <c r="L35" s="42"/>
      <c r="M35" s="42"/>
      <c r="N35" s="44"/>
      <c r="O35" s="44"/>
      <c r="P35" s="44"/>
      <c r="Q35" s="44"/>
      <c r="R35" s="44"/>
      <c r="S35" s="44"/>
      <c r="T35" s="44"/>
    </row>
    <row r="36" spans="1:20" x14ac:dyDescent="0.25">
      <c r="A36" s="11">
        <v>4</v>
      </c>
      <c r="B36" s="11">
        <v>12</v>
      </c>
      <c r="C36" s="11">
        <v>38</v>
      </c>
      <c r="D36" s="11">
        <v>23</v>
      </c>
      <c r="E36" s="11">
        <f t="shared" si="4"/>
        <v>0</v>
      </c>
      <c r="F36" s="11">
        <f t="shared" si="5"/>
        <v>0</v>
      </c>
      <c r="G36" s="11">
        <f t="shared" si="6"/>
        <v>0</v>
      </c>
      <c r="H36" s="12">
        <f t="shared" si="3"/>
        <v>1</v>
      </c>
      <c r="I36" s="43" t="s">
        <v>13</v>
      </c>
      <c r="J36" s="43" t="s">
        <v>11</v>
      </c>
      <c r="K36" s="42"/>
      <c r="L36" s="42"/>
      <c r="M36" s="42"/>
      <c r="N36" s="44"/>
      <c r="O36" s="44"/>
      <c r="P36" s="44"/>
      <c r="Q36" s="44"/>
      <c r="R36" s="44"/>
      <c r="S36" s="44"/>
      <c r="T36" s="44"/>
    </row>
    <row r="37" spans="1:20" x14ac:dyDescent="0.25">
      <c r="A37" s="11">
        <v>4</v>
      </c>
      <c r="B37" s="11">
        <v>9</v>
      </c>
      <c r="C37" s="11">
        <v>45</v>
      </c>
      <c r="D37" s="11">
        <v>10</v>
      </c>
      <c r="E37" s="11">
        <f t="shared" si="4"/>
        <v>0</v>
      </c>
      <c r="F37" s="11">
        <f t="shared" si="5"/>
        <v>0</v>
      </c>
      <c r="G37" s="11">
        <f t="shared" si="6"/>
        <v>0</v>
      </c>
      <c r="H37" s="12">
        <f t="shared" si="3"/>
        <v>1</v>
      </c>
      <c r="I37" s="43" t="s">
        <v>13</v>
      </c>
      <c r="J37" s="43" t="s">
        <v>11</v>
      </c>
      <c r="K37" s="42"/>
      <c r="L37" s="42"/>
      <c r="M37" s="42"/>
      <c r="N37" s="44"/>
      <c r="O37" s="44"/>
      <c r="P37" s="44"/>
      <c r="Q37" s="44"/>
      <c r="R37" s="44"/>
      <c r="S37" s="44"/>
      <c r="T37" s="44"/>
    </row>
    <row r="38" spans="1:20" x14ac:dyDescent="0.25">
      <c r="A38" s="11">
        <v>4</v>
      </c>
      <c r="B38" s="11">
        <v>10</v>
      </c>
      <c r="C38" s="11">
        <v>47</v>
      </c>
      <c r="D38" s="11">
        <v>10</v>
      </c>
      <c r="E38" s="11">
        <f t="shared" si="4"/>
        <v>0</v>
      </c>
      <c r="F38" s="11">
        <f t="shared" si="5"/>
        <v>0</v>
      </c>
      <c r="G38" s="11">
        <f t="shared" si="6"/>
        <v>0</v>
      </c>
      <c r="H38" s="12">
        <f t="shared" si="3"/>
        <v>1</v>
      </c>
      <c r="I38" s="43" t="s">
        <v>13</v>
      </c>
      <c r="J38" s="43" t="s">
        <v>11</v>
      </c>
      <c r="K38" s="42"/>
      <c r="L38" s="42"/>
      <c r="M38" s="42"/>
      <c r="N38" s="44"/>
      <c r="O38" s="44"/>
      <c r="P38" s="44"/>
      <c r="Q38" s="44"/>
      <c r="R38" s="44"/>
      <c r="S38" s="44"/>
      <c r="T38" s="44"/>
    </row>
    <row r="39" spans="1:20" x14ac:dyDescent="0.25">
      <c r="A39" s="11">
        <v>4</v>
      </c>
      <c r="B39" s="11">
        <v>9</v>
      </c>
      <c r="C39" s="11">
        <v>47</v>
      </c>
      <c r="D39" s="11">
        <v>9</v>
      </c>
      <c r="E39" s="11">
        <f t="shared" si="4"/>
        <v>0</v>
      </c>
      <c r="F39" s="11">
        <f t="shared" si="5"/>
        <v>0</v>
      </c>
      <c r="G39" s="11">
        <f t="shared" si="6"/>
        <v>0</v>
      </c>
      <c r="H39" s="12">
        <f t="shared" si="3"/>
        <v>1</v>
      </c>
      <c r="I39" s="43" t="s">
        <v>13</v>
      </c>
      <c r="J39" s="43" t="s">
        <v>11</v>
      </c>
      <c r="K39" s="42"/>
      <c r="L39" s="42"/>
      <c r="M39" s="42"/>
      <c r="N39" s="44"/>
      <c r="O39" s="44"/>
      <c r="P39" s="44"/>
      <c r="Q39" s="44"/>
      <c r="R39" s="44"/>
      <c r="S39" s="44"/>
      <c r="T39" s="44"/>
    </row>
    <row r="40" spans="1:20" x14ac:dyDescent="0.25">
      <c r="A40" s="11">
        <v>4</v>
      </c>
      <c r="B40" s="11">
        <v>12</v>
      </c>
      <c r="C40" s="11">
        <v>39</v>
      </c>
      <c r="D40" s="11">
        <v>23</v>
      </c>
      <c r="E40" s="11">
        <f t="shared" si="4"/>
        <v>1</v>
      </c>
      <c r="F40" s="11">
        <f t="shared" si="5"/>
        <v>0</v>
      </c>
      <c r="G40" s="11">
        <f t="shared" si="6"/>
        <v>0</v>
      </c>
      <c r="H40" s="12">
        <f t="shared" si="3"/>
        <v>0</v>
      </c>
      <c r="I40" s="43" t="s">
        <v>12</v>
      </c>
      <c r="J40" s="43" t="s">
        <v>14</v>
      </c>
      <c r="K40" s="42"/>
      <c r="L40" s="42"/>
      <c r="M40" s="42"/>
      <c r="N40" s="44"/>
      <c r="O40" s="44"/>
      <c r="P40" s="44"/>
      <c r="Q40" s="44"/>
      <c r="R40" s="44"/>
      <c r="S40" s="44"/>
      <c r="T40" s="44"/>
    </row>
    <row r="41" spans="1:20" x14ac:dyDescent="0.25">
      <c r="A41" s="11">
        <v>4</v>
      </c>
      <c r="B41" s="11">
        <v>10</v>
      </c>
      <c r="C41" s="11">
        <v>43</v>
      </c>
      <c r="D41" s="11">
        <v>12</v>
      </c>
      <c r="E41" s="11">
        <f t="shared" si="4"/>
        <v>0</v>
      </c>
      <c r="F41" s="11">
        <f t="shared" si="5"/>
        <v>1</v>
      </c>
      <c r="G41" s="11">
        <f t="shared" si="6"/>
        <v>0</v>
      </c>
      <c r="H41" s="12">
        <f t="shared" si="3"/>
        <v>1</v>
      </c>
      <c r="I41" s="43" t="s">
        <v>13</v>
      </c>
      <c r="J41" s="43" t="s">
        <v>15</v>
      </c>
      <c r="K41" s="42"/>
      <c r="L41" s="42"/>
      <c r="M41" s="42"/>
      <c r="N41" s="44"/>
      <c r="O41" s="44"/>
      <c r="P41" s="44"/>
      <c r="Q41" s="44"/>
      <c r="R41" s="44"/>
      <c r="S41" s="44"/>
      <c r="T41" s="44"/>
    </row>
    <row r="42" spans="1:20" x14ac:dyDescent="0.25">
      <c r="A42" s="11">
        <v>4</v>
      </c>
      <c r="B42" s="11">
        <v>11</v>
      </c>
      <c r="C42" s="11">
        <v>39</v>
      </c>
      <c r="D42" s="11">
        <v>21</v>
      </c>
      <c r="E42" s="11">
        <f t="shared" si="4"/>
        <v>0</v>
      </c>
      <c r="F42" s="11">
        <f t="shared" si="5"/>
        <v>1</v>
      </c>
      <c r="G42" s="11">
        <f t="shared" si="6"/>
        <v>0</v>
      </c>
      <c r="H42" s="12">
        <f t="shared" si="3"/>
        <v>0</v>
      </c>
      <c r="I42" s="43" t="s">
        <v>12</v>
      </c>
      <c r="J42" s="43" t="s">
        <v>15</v>
      </c>
      <c r="K42" s="42"/>
      <c r="L42" s="42"/>
      <c r="M42" s="42"/>
      <c r="N42" s="44"/>
      <c r="O42" s="44"/>
      <c r="P42" s="44"/>
      <c r="Q42" s="44"/>
      <c r="R42" s="44"/>
      <c r="S42" s="44"/>
      <c r="T42" s="44"/>
    </row>
    <row r="43" spans="1:20" x14ac:dyDescent="0.25">
      <c r="A43" s="11">
        <v>4</v>
      </c>
      <c r="B43" s="11">
        <v>12</v>
      </c>
      <c r="C43" s="11">
        <v>33</v>
      </c>
      <c r="D43" s="11">
        <v>10</v>
      </c>
      <c r="E43" s="11">
        <f t="shared" si="4"/>
        <v>0</v>
      </c>
      <c r="F43" s="11">
        <f t="shared" si="5"/>
        <v>1</v>
      </c>
      <c r="G43" s="11">
        <f t="shared" si="6"/>
        <v>0</v>
      </c>
      <c r="H43" s="12">
        <f t="shared" si="3"/>
        <v>0</v>
      </c>
      <c r="I43" s="43" t="s">
        <v>12</v>
      </c>
      <c r="J43" s="43" t="s">
        <v>15</v>
      </c>
      <c r="K43" s="42"/>
      <c r="L43" s="42"/>
      <c r="M43" s="42"/>
      <c r="N43" s="42"/>
      <c r="O43" s="42"/>
      <c r="P43" s="42"/>
      <c r="Q43" s="42"/>
      <c r="R43" s="42"/>
      <c r="S43" s="42"/>
      <c r="T43" s="42"/>
    </row>
    <row r="44" spans="1:20" x14ac:dyDescent="0.25">
      <c r="A44" s="11">
        <v>4</v>
      </c>
      <c r="B44" s="11">
        <v>12</v>
      </c>
      <c r="C44" s="11">
        <v>35</v>
      </c>
      <c r="D44" s="11">
        <v>11</v>
      </c>
      <c r="E44" s="11">
        <f t="shared" si="4"/>
        <v>0</v>
      </c>
      <c r="F44" s="11">
        <f t="shared" si="5"/>
        <v>1</v>
      </c>
      <c r="G44" s="11">
        <f t="shared" si="6"/>
        <v>0</v>
      </c>
      <c r="H44" s="12">
        <f t="shared" si="3"/>
        <v>0</v>
      </c>
      <c r="I44" s="43" t="s">
        <v>12</v>
      </c>
      <c r="J44" s="43" t="s">
        <v>15</v>
      </c>
      <c r="K44" s="42"/>
      <c r="L44" s="42"/>
      <c r="M44" s="42"/>
    </row>
    <row r="45" spans="1:20" x14ac:dyDescent="0.25">
      <c r="A45" s="11">
        <v>4</v>
      </c>
      <c r="B45" s="11">
        <v>12</v>
      </c>
      <c r="C45" s="11">
        <v>45</v>
      </c>
      <c r="D45" s="11">
        <v>14</v>
      </c>
      <c r="E45" s="11">
        <f t="shared" si="4"/>
        <v>0</v>
      </c>
      <c r="F45" s="11">
        <f t="shared" si="5"/>
        <v>0</v>
      </c>
      <c r="G45" s="11">
        <f t="shared" si="6"/>
        <v>1</v>
      </c>
      <c r="H45" s="12">
        <f t="shared" si="3"/>
        <v>0</v>
      </c>
      <c r="I45" s="43" t="s">
        <v>12</v>
      </c>
      <c r="J45" s="43" t="s">
        <v>16</v>
      </c>
      <c r="K45" s="42"/>
      <c r="L45" s="42"/>
      <c r="M45" s="42"/>
    </row>
    <row r="46" spans="1:20" x14ac:dyDescent="0.25">
      <c r="A46" s="11">
        <v>4</v>
      </c>
      <c r="B46" s="11">
        <v>13</v>
      </c>
      <c r="C46" s="11">
        <v>41</v>
      </c>
      <c r="D46" s="11">
        <v>12</v>
      </c>
      <c r="E46" s="11">
        <f t="shared" si="4"/>
        <v>0</v>
      </c>
      <c r="F46" s="11">
        <f t="shared" si="5"/>
        <v>0</v>
      </c>
      <c r="G46" s="11">
        <f t="shared" si="6"/>
        <v>1</v>
      </c>
      <c r="H46" s="12">
        <f t="shared" si="3"/>
        <v>0</v>
      </c>
      <c r="I46" s="43" t="s">
        <v>12</v>
      </c>
      <c r="J46" s="43" t="s">
        <v>16</v>
      </c>
      <c r="K46" s="42"/>
      <c r="L46" s="42"/>
      <c r="M46" s="42"/>
    </row>
    <row r="47" spans="1:20" x14ac:dyDescent="0.25">
      <c r="A47" s="11">
        <v>4</v>
      </c>
      <c r="B47" s="11">
        <v>9</v>
      </c>
      <c r="C47" s="11">
        <v>43</v>
      </c>
      <c r="D47" s="11">
        <v>5</v>
      </c>
      <c r="E47" s="11">
        <f t="shared" si="4"/>
        <v>0</v>
      </c>
      <c r="F47" s="11">
        <f t="shared" si="5"/>
        <v>0</v>
      </c>
      <c r="G47" s="11">
        <f t="shared" si="6"/>
        <v>1</v>
      </c>
      <c r="H47" s="12">
        <f t="shared" si="3"/>
        <v>0</v>
      </c>
      <c r="I47" s="43" t="s">
        <v>12</v>
      </c>
      <c r="J47" s="43" t="s">
        <v>16</v>
      </c>
      <c r="K47" s="42"/>
      <c r="L47" s="42"/>
      <c r="M47" s="42"/>
      <c r="N47" s="2"/>
    </row>
    <row r="48" spans="1:20" x14ac:dyDescent="0.25">
      <c r="A48" s="11">
        <v>5</v>
      </c>
      <c r="B48" s="11">
        <v>12</v>
      </c>
      <c r="C48" s="11">
        <v>28</v>
      </c>
      <c r="D48" s="11">
        <v>51</v>
      </c>
      <c r="E48" s="11">
        <f t="shared" si="4"/>
        <v>0</v>
      </c>
      <c r="F48" s="11">
        <f t="shared" si="5"/>
        <v>0</v>
      </c>
      <c r="G48" s="11">
        <f t="shared" si="6"/>
        <v>0</v>
      </c>
      <c r="H48" s="12">
        <f t="shared" si="3"/>
        <v>1</v>
      </c>
      <c r="I48" s="43" t="s">
        <v>13</v>
      </c>
      <c r="J48" s="43" t="s">
        <v>11</v>
      </c>
      <c r="K48" s="42"/>
      <c r="L48" s="42"/>
      <c r="M48" s="42"/>
      <c r="N48" s="4" t="s">
        <v>4</v>
      </c>
      <c r="O48" s="4" t="s">
        <v>6</v>
      </c>
    </row>
    <row r="49" spans="1:20" x14ac:dyDescent="0.25">
      <c r="A49" s="11">
        <v>5</v>
      </c>
      <c r="B49" s="11">
        <v>14</v>
      </c>
      <c r="C49" s="11">
        <v>32</v>
      </c>
      <c r="D49" s="11">
        <v>40</v>
      </c>
      <c r="E49" s="11">
        <f t="shared" si="4"/>
        <v>0</v>
      </c>
      <c r="F49" s="11">
        <f t="shared" si="5"/>
        <v>0</v>
      </c>
      <c r="G49" s="11">
        <f t="shared" si="6"/>
        <v>0</v>
      </c>
      <c r="H49" s="12">
        <f t="shared" si="3"/>
        <v>1</v>
      </c>
      <c r="I49" s="43" t="s">
        <v>13</v>
      </c>
      <c r="J49" s="43" t="s">
        <v>11</v>
      </c>
      <c r="K49" s="42"/>
      <c r="L49" s="42"/>
      <c r="M49" s="42"/>
      <c r="N49" s="4" t="s">
        <v>7</v>
      </c>
      <c r="O49" s="8"/>
    </row>
    <row r="50" spans="1:20" x14ac:dyDescent="0.25">
      <c r="A50" s="11">
        <v>5</v>
      </c>
      <c r="B50" s="11">
        <v>14</v>
      </c>
      <c r="C50" s="11">
        <v>38</v>
      </c>
      <c r="D50" s="11">
        <v>29</v>
      </c>
      <c r="E50" s="11">
        <f t="shared" si="4"/>
        <v>0</v>
      </c>
      <c r="F50" s="11">
        <f t="shared" si="5"/>
        <v>0</v>
      </c>
      <c r="G50" s="11">
        <f t="shared" si="6"/>
        <v>0</v>
      </c>
      <c r="H50" s="12">
        <f t="shared" si="3"/>
        <v>1</v>
      </c>
      <c r="I50" s="43" t="s">
        <v>13</v>
      </c>
      <c r="J50" s="43" t="s">
        <v>11</v>
      </c>
      <c r="K50" s="42"/>
      <c r="L50" s="42"/>
      <c r="M50" s="42"/>
    </row>
    <row r="51" spans="1:20" x14ac:dyDescent="0.25">
      <c r="A51" s="11">
        <v>5</v>
      </c>
      <c r="B51" s="11">
        <v>14</v>
      </c>
      <c r="C51" s="11">
        <v>36</v>
      </c>
      <c r="D51" s="11">
        <v>29</v>
      </c>
      <c r="E51" s="11">
        <f t="shared" si="4"/>
        <v>0</v>
      </c>
      <c r="F51" s="11">
        <f t="shared" si="5"/>
        <v>0</v>
      </c>
      <c r="G51" s="11">
        <f t="shared" si="6"/>
        <v>0</v>
      </c>
      <c r="H51" s="12">
        <f t="shared" si="3"/>
        <v>1</v>
      </c>
      <c r="I51" s="43" t="s">
        <v>13</v>
      </c>
      <c r="J51" s="43" t="s">
        <v>11</v>
      </c>
      <c r="K51" s="42"/>
      <c r="L51" s="42"/>
      <c r="M51" s="42"/>
    </row>
    <row r="52" spans="1:20" x14ac:dyDescent="0.25">
      <c r="A52" s="11">
        <v>5</v>
      </c>
      <c r="B52" s="11">
        <v>14</v>
      </c>
      <c r="C52" s="11">
        <v>39</v>
      </c>
      <c r="D52" s="11">
        <v>29</v>
      </c>
      <c r="E52" s="11">
        <f t="shared" si="4"/>
        <v>0</v>
      </c>
      <c r="F52" s="11">
        <f t="shared" si="5"/>
        <v>0</v>
      </c>
      <c r="G52" s="11">
        <f t="shared" si="6"/>
        <v>0</v>
      </c>
      <c r="H52" s="12">
        <f t="shared" si="3"/>
        <v>1</v>
      </c>
      <c r="I52" s="43" t="s">
        <v>13</v>
      </c>
      <c r="J52" s="43" t="s">
        <v>11</v>
      </c>
      <c r="K52" s="42"/>
      <c r="L52" s="42"/>
      <c r="M52" s="42"/>
      <c r="N52" s="44"/>
      <c r="O52" s="44"/>
      <c r="P52" s="44"/>
      <c r="Q52" s="44"/>
      <c r="R52" s="44"/>
      <c r="S52" s="44"/>
      <c r="T52" s="44"/>
    </row>
    <row r="53" spans="1:20" x14ac:dyDescent="0.25">
      <c r="A53" s="11">
        <v>5</v>
      </c>
      <c r="B53" s="11">
        <v>13</v>
      </c>
      <c r="C53" s="11">
        <v>39</v>
      </c>
      <c r="D53" s="11">
        <v>21</v>
      </c>
      <c r="E53" s="11">
        <f t="shared" si="4"/>
        <v>0</v>
      </c>
      <c r="F53" s="11">
        <f t="shared" si="5"/>
        <v>0</v>
      </c>
      <c r="G53" s="11">
        <f t="shared" si="6"/>
        <v>0</v>
      </c>
      <c r="H53" s="12">
        <f t="shared" si="3"/>
        <v>1</v>
      </c>
      <c r="I53" s="43" t="s">
        <v>13</v>
      </c>
      <c r="J53" s="43" t="s">
        <v>11</v>
      </c>
      <c r="K53" s="42"/>
      <c r="L53" s="42"/>
      <c r="M53" s="42"/>
      <c r="N53" s="44"/>
      <c r="O53" s="44"/>
      <c r="P53" s="44"/>
      <c r="Q53" s="44"/>
      <c r="R53" s="44"/>
      <c r="S53" s="44"/>
      <c r="T53" s="44"/>
    </row>
    <row r="54" spans="1:20" x14ac:dyDescent="0.25">
      <c r="A54" s="11">
        <v>5</v>
      </c>
      <c r="B54" s="11">
        <v>9</v>
      </c>
      <c r="C54" s="11">
        <v>48</v>
      </c>
      <c r="D54" s="11">
        <v>7</v>
      </c>
      <c r="E54" s="11">
        <f t="shared" si="4"/>
        <v>1</v>
      </c>
      <c r="F54" s="11">
        <f t="shared" si="5"/>
        <v>0</v>
      </c>
      <c r="G54" s="11">
        <f t="shared" si="6"/>
        <v>0</v>
      </c>
      <c r="H54" s="12">
        <f t="shared" si="3"/>
        <v>1</v>
      </c>
      <c r="I54" s="43" t="s">
        <v>13</v>
      </c>
      <c r="J54" s="43" t="s">
        <v>14</v>
      </c>
      <c r="K54" s="42"/>
      <c r="L54" s="42"/>
      <c r="M54" s="42"/>
      <c r="N54" s="19"/>
      <c r="O54" s="19"/>
      <c r="P54" s="44"/>
      <c r="Q54" s="44"/>
      <c r="R54" s="44"/>
      <c r="S54" s="44"/>
      <c r="T54" s="44"/>
    </row>
    <row r="55" spans="1:20" x14ac:dyDescent="0.25">
      <c r="A55" s="11">
        <v>5</v>
      </c>
      <c r="B55" s="11">
        <v>12</v>
      </c>
      <c r="C55" s="11">
        <v>29</v>
      </c>
      <c r="D55" s="11">
        <v>24</v>
      </c>
      <c r="E55" s="11">
        <f t="shared" si="4"/>
        <v>1</v>
      </c>
      <c r="F55" s="11">
        <f t="shared" si="5"/>
        <v>0</v>
      </c>
      <c r="G55" s="11">
        <f t="shared" si="6"/>
        <v>0</v>
      </c>
      <c r="H55" s="12">
        <f t="shared" si="3"/>
        <v>1</v>
      </c>
      <c r="I55" s="43" t="s">
        <v>13</v>
      </c>
      <c r="J55" s="43" t="s">
        <v>14</v>
      </c>
      <c r="K55" s="42"/>
      <c r="L55" s="42"/>
      <c r="M55" s="42"/>
      <c r="N55" s="44"/>
      <c r="O55" s="44"/>
      <c r="P55" s="44"/>
      <c r="Q55" s="44"/>
      <c r="R55" s="44"/>
      <c r="S55" s="44"/>
      <c r="T55" s="44"/>
    </row>
    <row r="56" spans="1:20" x14ac:dyDescent="0.25">
      <c r="A56" s="11">
        <v>5</v>
      </c>
      <c r="B56" s="11">
        <v>13</v>
      </c>
      <c r="C56" s="11">
        <v>26</v>
      </c>
      <c r="D56" s="11">
        <v>32</v>
      </c>
      <c r="E56" s="11">
        <f t="shared" si="4"/>
        <v>1</v>
      </c>
      <c r="F56" s="11">
        <f t="shared" si="5"/>
        <v>0</v>
      </c>
      <c r="G56" s="11">
        <f t="shared" si="6"/>
        <v>0</v>
      </c>
      <c r="H56" s="12">
        <f t="shared" si="3"/>
        <v>1</v>
      </c>
      <c r="I56" s="43" t="s">
        <v>13</v>
      </c>
      <c r="J56" s="43" t="s">
        <v>14</v>
      </c>
      <c r="K56" s="42"/>
      <c r="L56" s="42"/>
      <c r="M56" s="42"/>
      <c r="N56" s="44"/>
      <c r="O56" s="44"/>
      <c r="P56" s="44"/>
      <c r="Q56" s="44"/>
      <c r="R56" s="44"/>
      <c r="S56" s="44"/>
      <c r="T56" s="44"/>
    </row>
    <row r="57" spans="1:20" x14ac:dyDescent="0.25">
      <c r="A57" s="11">
        <v>5</v>
      </c>
      <c r="B57" s="11">
        <v>14</v>
      </c>
      <c r="C57" s="11">
        <v>30</v>
      </c>
      <c r="D57" s="11">
        <v>37</v>
      </c>
      <c r="E57" s="11">
        <f t="shared" si="4"/>
        <v>0</v>
      </c>
      <c r="F57" s="11">
        <f t="shared" si="5"/>
        <v>1</v>
      </c>
      <c r="G57" s="11">
        <f t="shared" si="6"/>
        <v>0</v>
      </c>
      <c r="H57" s="12">
        <f t="shared" si="3"/>
        <v>1</v>
      </c>
      <c r="I57" s="43" t="s">
        <v>13</v>
      </c>
      <c r="J57" s="43" t="s">
        <v>15</v>
      </c>
      <c r="K57" s="42"/>
      <c r="L57" s="42"/>
      <c r="M57" s="42"/>
      <c r="N57" s="44"/>
      <c r="O57" s="44"/>
      <c r="P57" s="44"/>
      <c r="Q57" s="44"/>
      <c r="R57" s="44"/>
      <c r="S57" s="44"/>
      <c r="T57" s="44"/>
    </row>
    <row r="58" spans="1:20" x14ac:dyDescent="0.25">
      <c r="A58" s="11">
        <v>5</v>
      </c>
      <c r="B58" s="11">
        <v>13</v>
      </c>
      <c r="C58" s="11">
        <v>26</v>
      </c>
      <c r="D58" s="11">
        <v>31</v>
      </c>
      <c r="E58" s="11">
        <f t="shared" si="4"/>
        <v>0</v>
      </c>
      <c r="F58" s="11">
        <f t="shared" si="5"/>
        <v>0</v>
      </c>
      <c r="G58" s="11">
        <f t="shared" si="6"/>
        <v>1</v>
      </c>
      <c r="H58" s="12">
        <f t="shared" si="3"/>
        <v>1</v>
      </c>
      <c r="I58" s="43" t="s">
        <v>13</v>
      </c>
      <c r="J58" s="43" t="s">
        <v>16</v>
      </c>
      <c r="K58" s="42"/>
      <c r="L58" s="42"/>
      <c r="M58" s="42"/>
      <c r="N58" s="44"/>
      <c r="O58" s="44"/>
      <c r="P58" s="44"/>
      <c r="Q58" s="44"/>
      <c r="R58" s="44"/>
      <c r="S58" s="44"/>
      <c r="T58" s="44"/>
    </row>
    <row r="59" spans="1:20" x14ac:dyDescent="0.25">
      <c r="A59" s="11">
        <v>6</v>
      </c>
      <c r="B59" s="11">
        <v>12</v>
      </c>
      <c r="C59" s="11">
        <v>27</v>
      </c>
      <c r="D59" s="11">
        <v>58</v>
      </c>
      <c r="E59" s="11">
        <f t="shared" si="4"/>
        <v>0</v>
      </c>
      <c r="F59" s="11">
        <f t="shared" si="5"/>
        <v>0</v>
      </c>
      <c r="G59" s="11">
        <f t="shared" si="6"/>
        <v>0</v>
      </c>
      <c r="H59" s="12">
        <f t="shared" si="3"/>
        <v>1</v>
      </c>
      <c r="I59" s="43" t="s">
        <v>13</v>
      </c>
      <c r="J59" s="43" t="s">
        <v>11</v>
      </c>
      <c r="K59" s="42"/>
      <c r="L59" s="42"/>
      <c r="M59" s="42"/>
      <c r="N59" s="44"/>
      <c r="O59" s="44"/>
      <c r="P59" s="44"/>
      <c r="Q59" s="44"/>
      <c r="R59" s="44"/>
      <c r="S59" s="44"/>
      <c r="T59" s="44"/>
    </row>
    <row r="60" spans="1:20" x14ac:dyDescent="0.25">
      <c r="A60" s="11">
        <v>6</v>
      </c>
      <c r="B60" s="11">
        <v>12</v>
      </c>
      <c r="C60" s="11">
        <v>38</v>
      </c>
      <c r="D60" s="11">
        <v>17</v>
      </c>
      <c r="E60" s="11">
        <f t="shared" si="4"/>
        <v>0</v>
      </c>
      <c r="F60" s="11">
        <f t="shared" si="5"/>
        <v>0</v>
      </c>
      <c r="G60" s="11">
        <f t="shared" si="6"/>
        <v>0</v>
      </c>
      <c r="H60" s="12">
        <f t="shared" si="3"/>
        <v>0</v>
      </c>
      <c r="I60" s="43" t="s">
        <v>12</v>
      </c>
      <c r="J60" s="43" t="s">
        <v>11</v>
      </c>
      <c r="K60" s="42"/>
      <c r="L60" s="42"/>
      <c r="M60" s="42"/>
      <c r="N60" s="44"/>
      <c r="O60" s="44"/>
      <c r="P60" s="44"/>
      <c r="Q60" s="44"/>
      <c r="R60" s="44"/>
      <c r="S60" s="44"/>
      <c r="T60" s="44"/>
    </row>
    <row r="61" spans="1:20" x14ac:dyDescent="0.25">
      <c r="A61" s="11">
        <v>6</v>
      </c>
      <c r="B61" s="11">
        <v>16</v>
      </c>
      <c r="C61" s="11">
        <v>28</v>
      </c>
      <c r="D61" s="11">
        <v>61</v>
      </c>
      <c r="E61" s="11">
        <f t="shared" si="4"/>
        <v>1</v>
      </c>
      <c r="F61" s="11">
        <f t="shared" si="5"/>
        <v>0</v>
      </c>
      <c r="G61" s="11">
        <f t="shared" si="6"/>
        <v>0</v>
      </c>
      <c r="H61" s="12">
        <f t="shared" si="3"/>
        <v>1</v>
      </c>
      <c r="I61" s="43" t="s">
        <v>13</v>
      </c>
      <c r="J61" s="43" t="s">
        <v>14</v>
      </c>
      <c r="K61" s="42"/>
      <c r="L61" s="42"/>
      <c r="M61" s="42"/>
      <c r="N61" s="44"/>
      <c r="O61" s="44"/>
      <c r="P61" s="44"/>
      <c r="Q61" s="44"/>
      <c r="R61" s="44"/>
      <c r="S61" s="44"/>
      <c r="T61" s="44"/>
    </row>
    <row r="62" spans="1:20" x14ac:dyDescent="0.25">
      <c r="A62" s="11">
        <v>6</v>
      </c>
      <c r="B62" s="11">
        <v>14</v>
      </c>
      <c r="C62" s="11">
        <v>38</v>
      </c>
      <c r="D62" s="11">
        <v>64</v>
      </c>
      <c r="E62" s="11">
        <f t="shared" si="4"/>
        <v>0</v>
      </c>
      <c r="F62" s="11">
        <f t="shared" si="5"/>
        <v>1</v>
      </c>
      <c r="G62" s="11">
        <f t="shared" si="6"/>
        <v>0</v>
      </c>
      <c r="H62" s="12">
        <f t="shared" si="3"/>
        <v>1</v>
      </c>
      <c r="I62" s="43" t="s">
        <v>13</v>
      </c>
      <c r="J62" s="43" t="s">
        <v>15</v>
      </c>
      <c r="K62" s="42"/>
      <c r="L62" s="42"/>
      <c r="M62" s="42"/>
      <c r="N62" s="19"/>
      <c r="O62" s="19"/>
      <c r="P62" s="19"/>
      <c r="Q62" s="19"/>
      <c r="R62" s="19"/>
      <c r="S62" s="44"/>
      <c r="T62" s="44"/>
    </row>
    <row r="63" spans="1:20" x14ac:dyDescent="0.25">
      <c r="K63" s="42"/>
      <c r="L63" s="42"/>
      <c r="M63" s="42"/>
      <c r="N63" s="44"/>
      <c r="O63" s="44"/>
      <c r="P63" s="44"/>
      <c r="Q63" s="44"/>
      <c r="R63" s="44"/>
      <c r="S63" s="44"/>
      <c r="T63" s="44"/>
    </row>
    <row r="64" spans="1:20" x14ac:dyDescent="0.25">
      <c r="K64" s="42"/>
      <c r="L64" s="42"/>
      <c r="M64" s="42"/>
      <c r="N64" s="4" t="s">
        <v>4</v>
      </c>
      <c r="O64" s="4" t="s">
        <v>6</v>
      </c>
      <c r="P64" s="44"/>
      <c r="Q64" s="44"/>
      <c r="R64" s="44"/>
      <c r="S64" s="44"/>
      <c r="T64" s="44"/>
    </row>
    <row r="65" spans="11:20" x14ac:dyDescent="0.25">
      <c r="K65" s="42"/>
      <c r="L65" s="42"/>
      <c r="M65" s="42"/>
      <c r="N65" s="4" t="s">
        <v>186</v>
      </c>
      <c r="O65" s="8"/>
      <c r="P65" s="44"/>
      <c r="Q65" s="44"/>
      <c r="R65" s="44"/>
      <c r="S65" s="44"/>
      <c r="T65" s="44"/>
    </row>
    <row r="66" spans="11:20" x14ac:dyDescent="0.25">
      <c r="K66" s="42"/>
      <c r="L66" s="42"/>
      <c r="M66" s="42"/>
      <c r="N66" s="46"/>
      <c r="O66" s="46"/>
      <c r="P66" s="46"/>
      <c r="Q66" s="46"/>
      <c r="R66" s="46"/>
      <c r="S66" s="46"/>
      <c r="T66" s="46"/>
    </row>
    <row r="67" spans="11:20" x14ac:dyDescent="0.25">
      <c r="K67" s="42"/>
      <c r="L67" s="42"/>
      <c r="M67" s="42"/>
      <c r="N67" s="46"/>
      <c r="O67" s="46"/>
      <c r="P67" s="46"/>
      <c r="Q67" s="46"/>
      <c r="R67" s="46"/>
      <c r="S67" s="46"/>
      <c r="T67" s="46"/>
    </row>
    <row r="68" spans="11:20" x14ac:dyDescent="0.25">
      <c r="K68" s="42"/>
      <c r="L68" s="42"/>
      <c r="M68" s="42"/>
      <c r="N68" s="46"/>
      <c r="O68" s="46"/>
      <c r="P68" s="46"/>
      <c r="Q68" s="46"/>
      <c r="R68" s="46"/>
      <c r="S68" s="46"/>
      <c r="T68" s="46"/>
    </row>
    <row r="69" spans="11:20" x14ac:dyDescent="0.25">
      <c r="K69" s="42"/>
      <c r="L69" s="42"/>
      <c r="M69" s="42"/>
      <c r="N69" s="46"/>
      <c r="O69" s="46"/>
      <c r="P69" s="46"/>
      <c r="Q69" s="46"/>
      <c r="R69" s="46"/>
      <c r="S69" s="46"/>
      <c r="T69" s="46"/>
    </row>
    <row r="70" spans="11:20" x14ac:dyDescent="0.25">
      <c r="K70" s="42"/>
      <c r="L70" s="42"/>
      <c r="M70" s="42"/>
      <c r="N70" s="46"/>
      <c r="O70" s="46"/>
      <c r="P70" s="46"/>
      <c r="Q70" s="46"/>
      <c r="R70" s="46"/>
      <c r="S70" s="46"/>
      <c r="T70" s="46"/>
    </row>
    <row r="71" spans="11:20" x14ac:dyDescent="0.25">
      <c r="K71" s="42"/>
      <c r="L71" s="42"/>
      <c r="M71" s="42"/>
      <c r="N71" s="46"/>
      <c r="O71" s="46"/>
      <c r="P71" s="46"/>
      <c r="Q71" s="46"/>
      <c r="R71" s="46"/>
      <c r="S71" s="46"/>
      <c r="T71" s="46"/>
    </row>
    <row r="72" spans="11:20" x14ac:dyDescent="0.25">
      <c r="K72" s="42"/>
      <c r="L72" s="42"/>
      <c r="M72" s="42"/>
      <c r="N72" s="46"/>
      <c r="O72" s="46"/>
      <c r="P72" s="46"/>
      <c r="Q72" s="46"/>
      <c r="R72" s="46"/>
      <c r="S72" s="46"/>
      <c r="T72" s="46"/>
    </row>
    <row r="73" spans="11:20" x14ac:dyDescent="0.25">
      <c r="K73" s="42"/>
      <c r="L73" s="42"/>
      <c r="M73" s="42"/>
      <c r="N73" s="46"/>
      <c r="O73" s="46"/>
      <c r="P73" s="46"/>
      <c r="Q73" s="46"/>
      <c r="R73" s="46"/>
      <c r="S73" s="46"/>
      <c r="T73" s="46"/>
    </row>
    <row r="74" spans="11:20" x14ac:dyDescent="0.25">
      <c r="K74" s="42"/>
      <c r="L74" s="42"/>
      <c r="M74" s="42"/>
      <c r="N74" s="46"/>
      <c r="O74" s="46"/>
      <c r="P74" s="46"/>
      <c r="Q74" s="46"/>
      <c r="R74" s="46"/>
      <c r="S74" s="46"/>
      <c r="T74" s="46"/>
    </row>
    <row r="75" spans="11:20" x14ac:dyDescent="0.25">
      <c r="K75" s="42"/>
      <c r="L75" s="42"/>
      <c r="M75" s="42"/>
      <c r="N75" s="46"/>
      <c r="O75" s="46"/>
      <c r="P75" s="46"/>
      <c r="Q75" s="46"/>
      <c r="R75" s="46"/>
      <c r="S75" s="46"/>
      <c r="T75" s="46"/>
    </row>
    <row r="76" spans="11:20" x14ac:dyDescent="0.25">
      <c r="K76" s="42"/>
      <c r="L76" s="42"/>
      <c r="M76" s="42"/>
      <c r="N76" s="46"/>
      <c r="O76" s="46"/>
      <c r="P76" s="46"/>
      <c r="Q76" s="46"/>
      <c r="R76" s="46"/>
      <c r="S76" s="46"/>
      <c r="T76" s="46"/>
    </row>
    <row r="77" spans="11:20" x14ac:dyDescent="0.25">
      <c r="K77" s="42"/>
      <c r="L77" s="42"/>
      <c r="M77" s="42"/>
      <c r="N77" s="46"/>
      <c r="O77" s="46"/>
      <c r="P77" s="46"/>
      <c r="Q77" s="46"/>
      <c r="R77" s="46"/>
      <c r="S77" s="46"/>
      <c r="T77" s="46"/>
    </row>
    <row r="78" spans="11:20" x14ac:dyDescent="0.25">
      <c r="K78" s="42"/>
      <c r="L78" s="42"/>
      <c r="M78" s="42"/>
      <c r="N78" s="46"/>
      <c r="O78" s="46"/>
      <c r="P78" s="46"/>
      <c r="Q78" s="46"/>
      <c r="R78" s="46"/>
      <c r="S78" s="46"/>
      <c r="T78" s="46"/>
    </row>
    <row r="79" spans="11:20" x14ac:dyDescent="0.25">
      <c r="K79" s="42"/>
      <c r="L79" s="42"/>
      <c r="M79" s="42"/>
      <c r="Q79" s="13"/>
      <c r="R79" s="44"/>
    </row>
    <row r="80" spans="11:20" x14ac:dyDescent="0.25">
      <c r="K80" s="42"/>
      <c r="L80" s="42"/>
      <c r="M80" s="42"/>
      <c r="Q80" s="13"/>
      <c r="R80" s="44"/>
    </row>
    <row r="81" spans="11:20" x14ac:dyDescent="0.25">
      <c r="K81" s="42"/>
      <c r="L81" s="42"/>
      <c r="M81" s="42"/>
    </row>
    <row r="82" spans="11:20" x14ac:dyDescent="0.25">
      <c r="K82" s="42"/>
      <c r="L82" s="42"/>
      <c r="M82" s="42"/>
      <c r="N82" s="42"/>
      <c r="O82" s="42"/>
      <c r="P82" s="42"/>
      <c r="Q82" s="42"/>
      <c r="R82" s="42"/>
      <c r="S82" s="42"/>
      <c r="T82" s="42"/>
    </row>
    <row r="83" spans="11:20" x14ac:dyDescent="0.25">
      <c r="K83" s="42"/>
      <c r="L83" s="42"/>
      <c r="M83" s="42"/>
      <c r="N83" s="19"/>
      <c r="O83" s="19"/>
      <c r="P83" s="42"/>
      <c r="Q83" s="42"/>
      <c r="R83" s="42"/>
      <c r="S83" s="42"/>
      <c r="T83" s="42"/>
    </row>
    <row r="84" spans="11:20" x14ac:dyDescent="0.25">
      <c r="K84" s="42"/>
      <c r="L84" s="42"/>
      <c r="M84" s="42"/>
      <c r="N84" s="44"/>
      <c r="O84" s="44"/>
      <c r="P84" s="42"/>
      <c r="Q84" s="42"/>
      <c r="R84" s="42"/>
      <c r="S84" s="42"/>
      <c r="T84" s="42"/>
    </row>
    <row r="85" spans="11:20" x14ac:dyDescent="0.25">
      <c r="K85" s="42"/>
      <c r="L85" s="42"/>
      <c r="M85" s="42"/>
      <c r="N85" s="44"/>
      <c r="O85" s="44"/>
      <c r="P85" s="42"/>
      <c r="Q85" s="42"/>
      <c r="R85" s="42"/>
      <c r="S85" s="42"/>
      <c r="T85" s="42"/>
    </row>
    <row r="86" spans="11:20" x14ac:dyDescent="0.25">
      <c r="K86" s="42"/>
      <c r="L86" s="42"/>
      <c r="M86" s="42"/>
      <c r="N86" s="44"/>
      <c r="O86" s="44"/>
      <c r="P86" s="42"/>
      <c r="Q86" s="42"/>
      <c r="R86" s="42"/>
      <c r="S86" s="42"/>
      <c r="T86" s="42"/>
    </row>
    <row r="87" spans="11:20" x14ac:dyDescent="0.25">
      <c r="K87" s="42"/>
      <c r="L87" s="42"/>
      <c r="M87" s="42"/>
      <c r="N87" s="44"/>
      <c r="O87" s="44"/>
      <c r="P87" s="42"/>
      <c r="Q87" s="42"/>
      <c r="R87" s="42"/>
      <c r="S87" s="42"/>
      <c r="T87" s="42"/>
    </row>
    <row r="88" spans="11:20" x14ac:dyDescent="0.25">
      <c r="K88" s="42"/>
      <c r="L88" s="42"/>
      <c r="M88" s="42"/>
      <c r="N88" s="44"/>
      <c r="O88" s="44"/>
      <c r="P88" s="42"/>
      <c r="Q88" s="42"/>
      <c r="R88" s="42"/>
      <c r="S88" s="42"/>
      <c r="T88" s="42"/>
    </row>
    <row r="89" spans="11:20" x14ac:dyDescent="0.25">
      <c r="K89" s="42"/>
      <c r="L89" s="42"/>
      <c r="M89" s="42"/>
      <c r="N89" s="42"/>
      <c r="O89" s="42"/>
      <c r="P89" s="42"/>
      <c r="Q89" s="42"/>
      <c r="R89" s="42"/>
      <c r="S89" s="42"/>
      <c r="T89" s="42"/>
    </row>
    <row r="90" spans="11:20" x14ac:dyDescent="0.25">
      <c r="K90" s="42"/>
      <c r="L90" s="42"/>
      <c r="M90" s="42"/>
      <c r="N90" s="42"/>
      <c r="O90" s="42"/>
      <c r="P90" s="42"/>
      <c r="Q90" s="42"/>
      <c r="R90" s="42"/>
      <c r="S90" s="42"/>
      <c r="T90" s="42"/>
    </row>
    <row r="91" spans="11:20" x14ac:dyDescent="0.25">
      <c r="K91" s="42"/>
      <c r="L91" s="42"/>
      <c r="M91" s="42"/>
      <c r="N91" s="19"/>
      <c r="O91" s="19"/>
      <c r="P91" s="19"/>
      <c r="Q91" s="19"/>
      <c r="R91" s="19"/>
      <c r="S91" s="42"/>
      <c r="T91" s="42"/>
    </row>
    <row r="92" spans="11:20" x14ac:dyDescent="0.25">
      <c r="K92" s="42"/>
      <c r="L92" s="42"/>
      <c r="M92" s="42"/>
      <c r="N92" s="44"/>
      <c r="O92" s="44"/>
      <c r="P92" s="44"/>
      <c r="Q92" s="44"/>
      <c r="R92" s="44"/>
      <c r="S92" s="42"/>
      <c r="T92" s="42"/>
    </row>
    <row r="93" spans="11:20" x14ac:dyDescent="0.25">
      <c r="K93" s="42"/>
      <c r="L93" s="42"/>
      <c r="M93" s="42"/>
      <c r="N93" s="44"/>
      <c r="O93" s="44"/>
      <c r="P93" s="44"/>
      <c r="Q93" s="44"/>
      <c r="R93" s="44"/>
      <c r="S93" s="42"/>
      <c r="T93" s="42"/>
    </row>
    <row r="94" spans="11:20" x14ac:dyDescent="0.25">
      <c r="K94" s="42"/>
      <c r="L94" s="42"/>
      <c r="M94" s="42"/>
      <c r="N94" s="44"/>
      <c r="O94" s="44"/>
      <c r="P94" s="44"/>
      <c r="Q94" s="44"/>
      <c r="R94" s="44"/>
      <c r="S94" s="42"/>
      <c r="T94" s="42"/>
    </row>
    <row r="95" spans="11:20" x14ac:dyDescent="0.25">
      <c r="K95" s="42"/>
      <c r="L95" s="42"/>
      <c r="M95" s="42"/>
      <c r="N95" s="42"/>
      <c r="O95" s="42"/>
      <c r="P95" s="42"/>
      <c r="Q95" s="42"/>
      <c r="R95" s="42"/>
      <c r="S95" s="42"/>
      <c r="T95" s="42"/>
    </row>
    <row r="96" spans="11:20" x14ac:dyDescent="0.25">
      <c r="K96" s="42"/>
      <c r="L96" s="42"/>
      <c r="M96" s="42"/>
      <c r="N96" s="19"/>
      <c r="O96" s="19"/>
      <c r="P96" s="19"/>
      <c r="Q96" s="19"/>
      <c r="R96" s="19"/>
      <c r="S96" s="19"/>
      <c r="T96" s="19"/>
    </row>
    <row r="97" spans="11:20" x14ac:dyDescent="0.25">
      <c r="K97" s="42"/>
      <c r="L97" s="42"/>
      <c r="M97" s="42"/>
      <c r="N97" s="44"/>
      <c r="O97" s="44"/>
      <c r="P97" s="44"/>
      <c r="Q97" s="44"/>
      <c r="R97" s="44"/>
      <c r="S97" s="44"/>
      <c r="T97" s="44"/>
    </row>
    <row r="98" spans="11:20" x14ac:dyDescent="0.25">
      <c r="K98" s="42"/>
      <c r="L98" s="42"/>
      <c r="M98" s="42"/>
      <c r="N98" s="44"/>
      <c r="O98" s="44"/>
      <c r="P98" s="44"/>
      <c r="Q98" s="44"/>
      <c r="R98" s="44"/>
      <c r="S98" s="44"/>
      <c r="T98" s="44"/>
    </row>
    <row r="99" spans="11:20" x14ac:dyDescent="0.25">
      <c r="N99" s="42"/>
      <c r="O99" s="42"/>
      <c r="P99" s="42"/>
      <c r="Q99" s="42"/>
      <c r="R99" s="42"/>
      <c r="S99" s="42"/>
      <c r="T99" s="42"/>
    </row>
  </sheetData>
  <mergeCells count="2">
    <mergeCell ref="I1:J1"/>
    <mergeCell ref="N66:T78"/>
  </mergeCells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8"/>
  <sheetViews>
    <sheetView workbookViewId="0">
      <selection activeCell="A10" sqref="A10:F218"/>
    </sheetView>
  </sheetViews>
  <sheetFormatPr defaultRowHeight="13.2" x14ac:dyDescent="0.25"/>
  <sheetData>
    <row r="1" spans="1:17" x14ac:dyDescent="0.25">
      <c r="A1" s="16" t="s">
        <v>32</v>
      </c>
      <c r="H1" s="1" t="s">
        <v>48</v>
      </c>
    </row>
    <row r="2" spans="1:17" x14ac:dyDescent="0.25">
      <c r="A2" t="s">
        <v>33</v>
      </c>
      <c r="H2" s="4" t="s">
        <v>4</v>
      </c>
      <c r="I2" s="4" t="s">
        <v>6</v>
      </c>
    </row>
    <row r="3" spans="1:17" x14ac:dyDescent="0.25">
      <c r="H3" s="4" t="s">
        <v>1</v>
      </c>
      <c r="I3" s="8"/>
    </row>
    <row r="4" spans="1:17" x14ac:dyDescent="0.25">
      <c r="A4" s="16" t="s">
        <v>34</v>
      </c>
      <c r="H4" s="4" t="s">
        <v>2</v>
      </c>
      <c r="I4" s="8"/>
    </row>
    <row r="5" spans="1:17" x14ac:dyDescent="0.25">
      <c r="A5" t="s">
        <v>45</v>
      </c>
      <c r="H5" s="7" t="s">
        <v>3</v>
      </c>
      <c r="I5" s="8"/>
    </row>
    <row r="6" spans="1:17" x14ac:dyDescent="0.25">
      <c r="A6" t="s">
        <v>36</v>
      </c>
    </row>
    <row r="7" spans="1:17" x14ac:dyDescent="0.25">
      <c r="A7" t="s">
        <v>35</v>
      </c>
      <c r="H7" s="15"/>
      <c r="I7" s="15"/>
      <c r="J7" s="15"/>
      <c r="K7" s="15"/>
      <c r="L7" s="15"/>
      <c r="M7" s="15"/>
      <c r="N7" s="15"/>
      <c r="O7" s="15"/>
      <c r="P7" s="15"/>
      <c r="Q7" s="15"/>
    </row>
    <row r="8" spans="1:17" x14ac:dyDescent="0.25">
      <c r="A8" s="1" t="s">
        <v>37</v>
      </c>
      <c r="E8" s="5"/>
      <c r="F8" s="5"/>
      <c r="H8" s="15"/>
      <c r="I8" s="15"/>
      <c r="J8" s="15"/>
      <c r="K8" s="15"/>
      <c r="L8" s="15"/>
      <c r="M8" s="15"/>
      <c r="N8" s="15"/>
      <c r="O8" s="15"/>
      <c r="P8" s="15"/>
      <c r="Q8" s="15"/>
    </row>
    <row r="9" spans="1:17" x14ac:dyDescent="0.25">
      <c r="E9" s="5"/>
      <c r="F9" s="5"/>
      <c r="H9" s="18"/>
      <c r="I9" s="18"/>
      <c r="J9" s="15"/>
      <c r="K9" s="15"/>
      <c r="L9" s="15"/>
      <c r="M9" s="15"/>
      <c r="N9" s="15"/>
      <c r="O9" s="15"/>
      <c r="P9" s="15"/>
      <c r="Q9" s="15"/>
    </row>
    <row r="10" spans="1:17" x14ac:dyDescent="0.25">
      <c r="A10" s="27" t="s">
        <v>38</v>
      </c>
      <c r="B10" s="27" t="s">
        <v>41</v>
      </c>
      <c r="C10" s="2" t="s">
        <v>44</v>
      </c>
      <c r="D10" s="27" t="s">
        <v>40</v>
      </c>
      <c r="E10" s="27"/>
      <c r="F10" s="27" t="s">
        <v>39</v>
      </c>
      <c r="H10" s="6"/>
      <c r="I10" s="6"/>
      <c r="J10" s="15"/>
      <c r="K10" s="15"/>
      <c r="L10" s="15"/>
      <c r="M10" s="15"/>
      <c r="N10" s="15"/>
      <c r="O10" s="15"/>
      <c r="P10" s="15"/>
      <c r="Q10" s="15"/>
    </row>
    <row r="11" spans="1:17" x14ac:dyDescent="0.25">
      <c r="A11" s="17">
        <v>1</v>
      </c>
      <c r="B11">
        <v>32</v>
      </c>
      <c r="C11" s="3">
        <v>6</v>
      </c>
      <c r="D11" s="5">
        <v>1</v>
      </c>
      <c r="E11" s="5"/>
      <c r="F11" s="5" t="s">
        <v>42</v>
      </c>
      <c r="H11" s="6"/>
      <c r="I11" s="6"/>
      <c r="J11" s="15"/>
      <c r="K11" s="15"/>
      <c r="L11" s="15"/>
      <c r="M11" s="15"/>
      <c r="N11" s="15"/>
      <c r="O11" s="15"/>
      <c r="P11" s="15"/>
      <c r="Q11" s="15"/>
    </row>
    <row r="12" spans="1:17" x14ac:dyDescent="0.25">
      <c r="A12" s="17">
        <v>2</v>
      </c>
      <c r="B12">
        <v>39.1</v>
      </c>
      <c r="C12" s="3">
        <v>17</v>
      </c>
      <c r="D12" s="5">
        <v>1</v>
      </c>
      <c r="E12" s="5"/>
      <c r="F12" s="5" t="s">
        <v>43</v>
      </c>
      <c r="H12" s="6"/>
      <c r="I12" s="6"/>
      <c r="J12" s="15"/>
      <c r="K12" s="15"/>
      <c r="L12" s="15"/>
      <c r="M12" s="15"/>
      <c r="N12" s="15"/>
      <c r="O12" s="15"/>
      <c r="P12" s="15"/>
      <c r="Q12" s="15"/>
    </row>
    <row r="13" spans="1:17" x14ac:dyDescent="0.25">
      <c r="A13" s="17">
        <v>3</v>
      </c>
      <c r="B13">
        <v>33.200000000000003</v>
      </c>
      <c r="C13" s="3">
        <v>15</v>
      </c>
      <c r="D13" s="5">
        <v>0</v>
      </c>
      <c r="E13" s="5"/>
      <c r="F13" s="5" t="s">
        <v>43</v>
      </c>
      <c r="H13" s="6"/>
      <c r="I13" s="6"/>
      <c r="J13" s="15"/>
      <c r="K13" s="15"/>
      <c r="L13" s="15"/>
      <c r="M13" s="15"/>
      <c r="N13" s="15"/>
      <c r="O13" s="15"/>
      <c r="P13" s="15"/>
      <c r="Q13" s="15"/>
    </row>
    <row r="14" spans="1:17" x14ac:dyDescent="0.25">
      <c r="A14" s="17">
        <v>4</v>
      </c>
      <c r="B14">
        <v>30.6</v>
      </c>
      <c r="C14" s="3">
        <v>11</v>
      </c>
      <c r="D14" s="5">
        <v>7</v>
      </c>
      <c r="E14" s="5"/>
      <c r="F14" s="5" t="s">
        <v>43</v>
      </c>
      <c r="H14" s="6"/>
      <c r="I14" s="6"/>
      <c r="J14" s="15"/>
      <c r="K14" s="15"/>
      <c r="L14" s="15"/>
      <c r="M14" s="15"/>
      <c r="N14" s="15"/>
      <c r="O14" s="15"/>
      <c r="P14" s="15"/>
      <c r="Q14" s="15"/>
    </row>
    <row r="15" spans="1:17" x14ac:dyDescent="0.25">
      <c r="A15" s="17">
        <v>5</v>
      </c>
      <c r="B15">
        <v>29</v>
      </c>
      <c r="C15" s="3">
        <v>6</v>
      </c>
      <c r="D15" s="5">
        <v>0</v>
      </c>
      <c r="E15" s="5"/>
      <c r="F15" s="5" t="s">
        <v>42</v>
      </c>
      <c r="H15" s="15"/>
      <c r="I15" s="15"/>
      <c r="J15" s="15"/>
      <c r="K15" s="15"/>
      <c r="L15" s="15"/>
      <c r="M15" s="15"/>
      <c r="N15" s="15"/>
      <c r="O15" s="15"/>
      <c r="P15" s="15"/>
      <c r="Q15" s="15"/>
    </row>
    <row r="16" spans="1:17" x14ac:dyDescent="0.25">
      <c r="A16" s="17">
        <v>6</v>
      </c>
      <c r="B16">
        <v>30.5</v>
      </c>
      <c r="C16" s="3">
        <v>6</v>
      </c>
      <c r="D16" s="5">
        <v>0</v>
      </c>
      <c r="E16" s="5"/>
      <c r="F16" s="5" t="s">
        <v>43</v>
      </c>
      <c r="H16" s="15"/>
      <c r="I16" s="15"/>
      <c r="J16" s="15"/>
      <c r="K16" s="15"/>
      <c r="L16" s="15"/>
      <c r="M16" s="15"/>
      <c r="N16" s="15"/>
      <c r="O16" s="15"/>
      <c r="P16" s="15"/>
      <c r="Q16" s="15"/>
    </row>
    <row r="17" spans="1:17" x14ac:dyDescent="0.25">
      <c r="A17" s="17">
        <v>7</v>
      </c>
      <c r="B17">
        <v>30</v>
      </c>
      <c r="C17" s="3">
        <v>7</v>
      </c>
      <c r="D17" s="5">
        <v>0</v>
      </c>
      <c r="E17" s="5"/>
      <c r="F17" s="5" t="s">
        <v>43</v>
      </c>
      <c r="H17" s="19"/>
      <c r="I17" s="19"/>
      <c r="J17" s="19"/>
      <c r="K17" s="19"/>
      <c r="L17" s="19"/>
      <c r="M17" s="19"/>
      <c r="N17" s="15"/>
      <c r="O17" s="15"/>
      <c r="P17" s="15"/>
      <c r="Q17" s="15"/>
    </row>
    <row r="18" spans="1:17" x14ac:dyDescent="0.25">
      <c r="A18" s="17">
        <v>8</v>
      </c>
      <c r="B18">
        <v>27</v>
      </c>
      <c r="C18" s="3">
        <v>11</v>
      </c>
      <c r="D18" s="5">
        <v>2</v>
      </c>
      <c r="E18" s="5"/>
      <c r="F18" s="5" t="s">
        <v>42</v>
      </c>
      <c r="H18" s="6"/>
      <c r="I18" s="6"/>
      <c r="J18" s="6"/>
      <c r="K18" s="6"/>
      <c r="L18" s="6"/>
      <c r="M18" s="6"/>
      <c r="N18" s="15"/>
      <c r="O18" s="15"/>
      <c r="P18" s="15"/>
      <c r="Q18" s="15"/>
    </row>
    <row r="19" spans="1:17" x14ac:dyDescent="0.25">
      <c r="A19" s="17">
        <v>9</v>
      </c>
      <c r="B19">
        <v>34</v>
      </c>
      <c r="C19" s="3">
        <v>7</v>
      </c>
      <c r="D19" s="5">
        <v>0</v>
      </c>
      <c r="E19" s="5"/>
      <c r="F19" s="5" t="s">
        <v>43</v>
      </c>
      <c r="H19" s="6"/>
      <c r="I19" s="6"/>
      <c r="J19" s="6"/>
      <c r="K19" s="6"/>
      <c r="L19" s="6"/>
      <c r="M19" s="6"/>
      <c r="N19" s="15"/>
      <c r="O19" s="15"/>
      <c r="P19" s="15"/>
      <c r="Q19" s="15"/>
    </row>
    <row r="20" spans="1:17" x14ac:dyDescent="0.25">
      <c r="A20" s="17">
        <v>10</v>
      </c>
      <c r="B20">
        <v>29.5</v>
      </c>
      <c r="C20" s="3">
        <v>12</v>
      </c>
      <c r="D20" s="5">
        <v>0</v>
      </c>
      <c r="E20" s="5"/>
      <c r="F20" s="5" t="s">
        <v>43</v>
      </c>
      <c r="H20" s="6"/>
      <c r="I20" s="6"/>
      <c r="J20" s="6"/>
      <c r="K20" s="6"/>
      <c r="L20" s="6"/>
      <c r="M20" s="6"/>
      <c r="N20" s="15"/>
      <c r="O20" s="15"/>
      <c r="P20" s="15"/>
      <c r="Q20" s="15"/>
    </row>
    <row r="21" spans="1:17" x14ac:dyDescent="0.25">
      <c r="A21" s="17">
        <v>11</v>
      </c>
      <c r="B21">
        <v>26.8</v>
      </c>
      <c r="C21" s="3">
        <v>12</v>
      </c>
      <c r="D21" s="5">
        <v>2</v>
      </c>
      <c r="E21" s="5"/>
      <c r="F21" s="5" t="s">
        <v>43</v>
      </c>
      <c r="H21" s="15"/>
      <c r="I21" s="15"/>
      <c r="J21" s="15"/>
      <c r="K21" s="15"/>
      <c r="L21" s="15"/>
      <c r="M21" s="15"/>
      <c r="N21" s="15"/>
      <c r="O21" s="15"/>
      <c r="P21" s="15"/>
      <c r="Q21" s="15"/>
    </row>
    <row r="22" spans="1:17" x14ac:dyDescent="0.25">
      <c r="A22" s="17">
        <v>12</v>
      </c>
      <c r="B22">
        <v>31.3</v>
      </c>
      <c r="C22" s="3">
        <v>11</v>
      </c>
      <c r="D22" s="5">
        <v>8</v>
      </c>
      <c r="E22" s="5"/>
      <c r="F22" s="5" t="s">
        <v>43</v>
      </c>
      <c r="H22" s="19"/>
      <c r="I22" s="19"/>
      <c r="J22" s="19"/>
      <c r="K22" s="19"/>
      <c r="L22" s="19"/>
      <c r="M22" s="19"/>
      <c r="N22" s="19"/>
      <c r="O22" s="19"/>
      <c r="P22" s="19"/>
      <c r="Q22" s="15"/>
    </row>
    <row r="23" spans="1:17" x14ac:dyDescent="0.25">
      <c r="A23" s="17">
        <v>13</v>
      </c>
      <c r="B23">
        <v>31.2</v>
      </c>
      <c r="C23" s="3">
        <v>12</v>
      </c>
      <c r="D23" s="5">
        <v>0</v>
      </c>
      <c r="E23" s="5"/>
      <c r="F23" s="5" t="s">
        <v>43</v>
      </c>
      <c r="H23" s="6"/>
      <c r="I23" s="6"/>
      <c r="J23" s="6"/>
      <c r="K23" s="6"/>
      <c r="L23" s="6"/>
      <c r="M23" s="6"/>
      <c r="N23" s="6"/>
      <c r="O23" s="6"/>
      <c r="P23" s="6"/>
      <c r="Q23" s="15"/>
    </row>
    <row r="24" spans="1:17" x14ac:dyDescent="0.25">
      <c r="A24" s="17">
        <v>14</v>
      </c>
      <c r="B24">
        <v>34.700000000000003</v>
      </c>
      <c r="C24" s="3">
        <v>13</v>
      </c>
      <c r="D24" s="5">
        <v>6</v>
      </c>
      <c r="E24" s="5"/>
      <c r="F24" s="5" t="s">
        <v>43</v>
      </c>
      <c r="H24" s="6"/>
      <c r="I24" s="6"/>
      <c r="J24" s="6"/>
      <c r="K24" s="6"/>
      <c r="L24" s="6"/>
      <c r="M24" s="6"/>
      <c r="N24" s="6"/>
      <c r="O24" s="6"/>
      <c r="P24" s="6"/>
      <c r="Q24" s="15"/>
    </row>
    <row r="25" spans="1:17" x14ac:dyDescent="0.25">
      <c r="A25" s="17">
        <v>15</v>
      </c>
      <c r="B25">
        <v>30</v>
      </c>
      <c r="C25" s="3">
        <v>7</v>
      </c>
      <c r="D25" s="5">
        <v>0</v>
      </c>
      <c r="E25" s="5"/>
      <c r="F25" s="5" t="s">
        <v>43</v>
      </c>
      <c r="H25" s="6"/>
      <c r="I25" s="6"/>
      <c r="J25" s="6"/>
      <c r="K25" s="6"/>
      <c r="L25" s="6"/>
      <c r="M25" s="6"/>
      <c r="N25" s="6"/>
      <c r="O25" s="6"/>
      <c r="P25" s="6"/>
      <c r="Q25" s="15"/>
    </row>
    <row r="26" spans="1:17" x14ac:dyDescent="0.25">
      <c r="A26" s="17">
        <v>16</v>
      </c>
      <c r="B26">
        <v>31</v>
      </c>
      <c r="C26" s="3">
        <v>6</v>
      </c>
      <c r="D26" s="5">
        <v>0</v>
      </c>
      <c r="E26" s="5"/>
      <c r="F26" s="5" t="s">
        <v>43</v>
      </c>
      <c r="H26" s="6"/>
      <c r="I26" s="6"/>
      <c r="J26" s="6"/>
      <c r="K26" s="6"/>
      <c r="L26" s="6"/>
      <c r="M26" s="6"/>
      <c r="N26" s="6"/>
      <c r="O26" s="6"/>
      <c r="P26" s="6"/>
      <c r="Q26" s="15"/>
    </row>
    <row r="27" spans="1:17" x14ac:dyDescent="0.25">
      <c r="A27" s="17">
        <v>17</v>
      </c>
      <c r="B27">
        <v>27</v>
      </c>
      <c r="C27" s="3">
        <v>9</v>
      </c>
      <c r="D27" s="5">
        <v>0</v>
      </c>
      <c r="E27" s="5"/>
      <c r="F27" s="5" t="s">
        <v>43</v>
      </c>
      <c r="H27" s="15"/>
      <c r="I27" s="15"/>
      <c r="J27" s="15"/>
      <c r="K27" s="15"/>
      <c r="L27" s="15"/>
      <c r="M27" s="15"/>
      <c r="N27" s="15"/>
      <c r="O27" s="15"/>
      <c r="P27" s="15"/>
      <c r="Q27" s="15"/>
    </row>
    <row r="28" spans="1:17" x14ac:dyDescent="0.25">
      <c r="A28" s="17">
        <v>18</v>
      </c>
      <c r="B28">
        <v>29.6</v>
      </c>
      <c r="C28" s="3">
        <v>11</v>
      </c>
      <c r="D28" s="5">
        <v>9</v>
      </c>
      <c r="E28" s="5"/>
      <c r="F28" s="5" t="s">
        <v>43</v>
      </c>
      <c r="H28" s="15"/>
      <c r="I28" s="15"/>
      <c r="J28" s="15"/>
      <c r="K28" s="15"/>
      <c r="L28" s="15"/>
      <c r="M28" s="15"/>
      <c r="N28" s="15"/>
      <c r="O28" s="15"/>
      <c r="P28" s="15"/>
      <c r="Q28" s="15"/>
    </row>
    <row r="29" spans="1:17" x14ac:dyDescent="0.25">
      <c r="A29" s="17">
        <v>19</v>
      </c>
      <c r="B29">
        <v>32.6</v>
      </c>
      <c r="C29" s="3">
        <v>8</v>
      </c>
      <c r="D29" s="5">
        <v>6</v>
      </c>
      <c r="E29" s="5"/>
      <c r="F29" s="5" t="s">
        <v>43</v>
      </c>
    </row>
    <row r="30" spans="1:17" x14ac:dyDescent="0.25">
      <c r="A30" s="17">
        <v>20</v>
      </c>
      <c r="B30">
        <v>29.6</v>
      </c>
      <c r="C30" s="3">
        <v>7</v>
      </c>
      <c r="D30" s="5">
        <v>3</v>
      </c>
      <c r="E30" s="5"/>
      <c r="F30" s="5" t="s">
        <v>43</v>
      </c>
      <c r="H30" s="4" t="s">
        <v>4</v>
      </c>
      <c r="I30" s="4" t="s">
        <v>6</v>
      </c>
    </row>
    <row r="31" spans="1:17" x14ac:dyDescent="0.25">
      <c r="A31" s="17">
        <v>21</v>
      </c>
      <c r="B31">
        <v>29.5</v>
      </c>
      <c r="C31" s="3">
        <v>7</v>
      </c>
      <c r="D31" s="5">
        <v>2</v>
      </c>
      <c r="E31" s="5"/>
      <c r="F31" s="5" t="s">
        <v>43</v>
      </c>
      <c r="H31" s="4" t="s">
        <v>5</v>
      </c>
      <c r="I31" s="8"/>
    </row>
    <row r="32" spans="1:17" x14ac:dyDescent="0.25">
      <c r="A32" s="17">
        <v>22</v>
      </c>
      <c r="B32">
        <v>31</v>
      </c>
      <c r="C32" s="3">
        <v>6</v>
      </c>
      <c r="D32" s="5">
        <v>3</v>
      </c>
      <c r="E32" s="5"/>
      <c r="F32" s="5" t="s">
        <v>42</v>
      </c>
    </row>
    <row r="33" spans="1:17" x14ac:dyDescent="0.25">
      <c r="A33" s="17">
        <v>23</v>
      </c>
      <c r="B33">
        <v>28.5</v>
      </c>
      <c r="C33" s="3">
        <v>8</v>
      </c>
      <c r="D33" s="5">
        <v>0</v>
      </c>
      <c r="E33" s="5"/>
      <c r="F33" s="5" t="s">
        <v>43</v>
      </c>
      <c r="H33" s="47"/>
      <c r="I33" s="47"/>
      <c r="J33" s="47"/>
      <c r="K33" s="47"/>
      <c r="L33" s="47"/>
      <c r="M33" s="47"/>
      <c r="N33" s="47"/>
      <c r="O33" s="47"/>
      <c r="P33" s="47"/>
    </row>
    <row r="34" spans="1:17" x14ac:dyDescent="0.25">
      <c r="A34" s="17">
        <v>24</v>
      </c>
      <c r="B34">
        <v>26.7</v>
      </c>
      <c r="C34" s="3">
        <v>6</v>
      </c>
      <c r="D34" s="5">
        <v>4</v>
      </c>
      <c r="E34" s="5"/>
      <c r="F34" s="5" t="s">
        <v>42</v>
      </c>
      <c r="H34" s="47"/>
      <c r="I34" s="47"/>
      <c r="J34" s="47"/>
      <c r="K34" s="47"/>
      <c r="L34" s="47"/>
      <c r="M34" s="47"/>
      <c r="N34" s="47"/>
      <c r="O34" s="47"/>
      <c r="P34" s="47"/>
    </row>
    <row r="35" spans="1:17" x14ac:dyDescent="0.25">
      <c r="A35" s="17">
        <v>25</v>
      </c>
      <c r="B35">
        <v>30.75</v>
      </c>
      <c r="C35" s="3">
        <v>6</v>
      </c>
      <c r="D35" s="5">
        <v>1</v>
      </c>
      <c r="E35" s="5"/>
      <c r="F35" s="5" t="s">
        <v>42</v>
      </c>
      <c r="H35" s="47"/>
      <c r="I35" s="47"/>
      <c r="J35" s="47"/>
      <c r="K35" s="47"/>
      <c r="L35" s="47"/>
      <c r="M35" s="47"/>
      <c r="N35" s="47"/>
      <c r="O35" s="47"/>
      <c r="P35" s="47"/>
    </row>
    <row r="36" spans="1:17" x14ac:dyDescent="0.25">
      <c r="A36" s="17">
        <v>26</v>
      </c>
      <c r="B36">
        <v>29.5</v>
      </c>
      <c r="C36" s="3">
        <v>6</v>
      </c>
      <c r="D36" s="5">
        <v>1</v>
      </c>
      <c r="E36" s="5"/>
      <c r="F36" s="5" t="s">
        <v>42</v>
      </c>
      <c r="H36" s="47"/>
      <c r="I36" s="47"/>
      <c r="J36" s="47"/>
      <c r="K36" s="47"/>
      <c r="L36" s="47"/>
      <c r="M36" s="47"/>
      <c r="N36" s="47"/>
      <c r="O36" s="47"/>
      <c r="P36" s="47"/>
      <c r="Q36" s="14"/>
    </row>
    <row r="37" spans="1:17" x14ac:dyDescent="0.25">
      <c r="A37" s="17">
        <v>27</v>
      </c>
      <c r="B37">
        <v>42.2</v>
      </c>
      <c r="C37" s="3">
        <v>19</v>
      </c>
      <c r="D37" s="5">
        <v>6</v>
      </c>
      <c r="E37" s="5"/>
      <c r="F37" s="5" t="s">
        <v>43</v>
      </c>
      <c r="H37" s="47"/>
      <c r="I37" s="47"/>
      <c r="J37" s="47"/>
      <c r="K37" s="47"/>
      <c r="L37" s="47"/>
      <c r="M37" s="47"/>
      <c r="N37" s="47"/>
      <c r="O37" s="47"/>
      <c r="P37" s="47"/>
      <c r="Q37" s="14"/>
    </row>
    <row r="38" spans="1:17" x14ac:dyDescent="0.25">
      <c r="A38" s="17">
        <v>28</v>
      </c>
      <c r="B38">
        <v>37.6</v>
      </c>
      <c r="C38" s="3">
        <v>16</v>
      </c>
      <c r="D38" s="5">
        <v>0</v>
      </c>
      <c r="E38" s="5"/>
      <c r="F38" s="5" t="s">
        <v>43</v>
      </c>
      <c r="H38" s="47"/>
      <c r="I38" s="47"/>
      <c r="J38" s="47"/>
      <c r="K38" s="47"/>
      <c r="L38" s="47"/>
      <c r="M38" s="47"/>
      <c r="N38" s="47"/>
      <c r="O38" s="47"/>
      <c r="P38" s="47"/>
      <c r="Q38" s="14"/>
    </row>
    <row r="39" spans="1:17" x14ac:dyDescent="0.25">
      <c r="A39" s="17">
        <v>29</v>
      </c>
      <c r="B39">
        <v>34</v>
      </c>
      <c r="C39" s="3">
        <v>15</v>
      </c>
      <c r="D39" s="5">
        <v>6</v>
      </c>
      <c r="E39" s="5"/>
      <c r="F39" s="5" t="s">
        <v>43</v>
      </c>
      <c r="H39" s="47"/>
      <c r="I39" s="47"/>
      <c r="J39" s="47"/>
      <c r="K39" s="47"/>
      <c r="L39" s="47"/>
      <c r="M39" s="47"/>
      <c r="N39" s="47"/>
      <c r="O39" s="47"/>
      <c r="P39" s="47"/>
      <c r="Q39" s="14"/>
    </row>
    <row r="40" spans="1:17" x14ac:dyDescent="0.25">
      <c r="A40" s="17">
        <v>30</v>
      </c>
      <c r="B40">
        <v>33</v>
      </c>
      <c r="C40" s="3">
        <v>7</v>
      </c>
      <c r="D40" s="5">
        <v>7</v>
      </c>
      <c r="E40" s="5"/>
      <c r="F40" s="5" t="s">
        <v>43</v>
      </c>
      <c r="H40" s="47"/>
      <c r="I40" s="47"/>
      <c r="J40" s="47"/>
      <c r="K40" s="47"/>
      <c r="L40" s="47"/>
      <c r="M40" s="47"/>
      <c r="N40" s="47"/>
      <c r="O40" s="47"/>
      <c r="P40" s="47"/>
      <c r="Q40" s="14"/>
    </row>
    <row r="41" spans="1:17" x14ac:dyDescent="0.25">
      <c r="A41" s="17">
        <v>31</v>
      </c>
      <c r="B41">
        <v>28.76</v>
      </c>
      <c r="C41" s="3">
        <v>10</v>
      </c>
      <c r="D41" s="5">
        <v>4</v>
      </c>
      <c r="E41" s="5"/>
      <c r="F41" s="5" t="s">
        <v>43</v>
      </c>
      <c r="H41" s="47"/>
      <c r="I41" s="47"/>
      <c r="J41" s="47"/>
      <c r="K41" s="47"/>
      <c r="L41" s="47"/>
      <c r="M41" s="47"/>
      <c r="N41" s="47"/>
      <c r="O41" s="47"/>
      <c r="P41" s="47"/>
      <c r="Q41" s="14"/>
    </row>
    <row r="42" spans="1:17" x14ac:dyDescent="0.25">
      <c r="A42" s="17">
        <v>32</v>
      </c>
      <c r="B42">
        <v>35.4</v>
      </c>
      <c r="C42" s="3">
        <v>14</v>
      </c>
      <c r="D42" s="5">
        <v>0</v>
      </c>
      <c r="E42" s="5"/>
      <c r="F42" s="5" t="s">
        <v>43</v>
      </c>
      <c r="H42" s="47"/>
      <c r="I42" s="47"/>
      <c r="J42" s="47"/>
      <c r="K42" s="47"/>
      <c r="L42" s="47"/>
      <c r="M42" s="47"/>
      <c r="N42" s="47"/>
      <c r="O42" s="47"/>
      <c r="P42" s="47"/>
      <c r="Q42" s="14"/>
    </row>
    <row r="43" spans="1:17" x14ac:dyDescent="0.25">
      <c r="A43" s="17">
        <v>33</v>
      </c>
      <c r="B43">
        <v>31</v>
      </c>
      <c r="C43" s="3">
        <v>6</v>
      </c>
      <c r="D43" s="5">
        <v>8</v>
      </c>
      <c r="E43" s="5"/>
      <c r="F43" s="5" t="s">
        <v>42</v>
      </c>
      <c r="H43" s="47"/>
      <c r="I43" s="47"/>
      <c r="J43" s="47"/>
      <c r="K43" s="47"/>
      <c r="L43" s="47"/>
      <c r="M43" s="47"/>
      <c r="N43" s="47"/>
      <c r="O43" s="47"/>
      <c r="P43" s="47"/>
      <c r="Q43" s="14"/>
    </row>
    <row r="44" spans="1:17" x14ac:dyDescent="0.25">
      <c r="A44" s="17">
        <v>34</v>
      </c>
      <c r="B44">
        <v>38.799999999999997</v>
      </c>
      <c r="C44" s="3">
        <v>21</v>
      </c>
      <c r="D44" s="5">
        <v>2</v>
      </c>
      <c r="E44" s="5"/>
      <c r="F44" s="5" t="s">
        <v>43</v>
      </c>
      <c r="H44" s="47"/>
      <c r="I44" s="47"/>
      <c r="J44" s="47"/>
      <c r="K44" s="47"/>
      <c r="L44" s="47"/>
      <c r="M44" s="47"/>
      <c r="N44" s="47"/>
      <c r="O44" s="47"/>
      <c r="P44" s="47"/>
      <c r="Q44" s="14"/>
    </row>
    <row r="45" spans="1:17" x14ac:dyDescent="0.25">
      <c r="A45" s="17">
        <v>35</v>
      </c>
      <c r="B45">
        <v>34.299999999999997</v>
      </c>
      <c r="C45" s="3">
        <v>17</v>
      </c>
      <c r="D45" s="5">
        <v>0</v>
      </c>
      <c r="E45" s="5"/>
      <c r="F45" s="5" t="s">
        <v>43</v>
      </c>
      <c r="H45" s="47"/>
      <c r="I45" s="47"/>
      <c r="J45" s="47"/>
      <c r="K45" s="47"/>
      <c r="L45" s="47"/>
      <c r="M45" s="47"/>
      <c r="N45" s="47"/>
      <c r="O45" s="47"/>
      <c r="P45" s="47"/>
      <c r="Q45" s="14"/>
    </row>
    <row r="46" spans="1:17" x14ac:dyDescent="0.25">
      <c r="A46" s="17">
        <v>36</v>
      </c>
      <c r="B46">
        <v>35</v>
      </c>
      <c r="C46" s="3">
        <v>22</v>
      </c>
      <c r="D46" s="5">
        <v>0</v>
      </c>
      <c r="E46" s="5"/>
      <c r="F46" s="5" t="s">
        <v>43</v>
      </c>
      <c r="H46" s="19"/>
      <c r="I46" s="19"/>
      <c r="J46" s="19"/>
      <c r="K46" s="19"/>
      <c r="L46" s="19"/>
      <c r="M46" s="19"/>
      <c r="N46" s="14"/>
      <c r="O46" s="14"/>
      <c r="P46" s="14"/>
      <c r="Q46" s="14"/>
    </row>
    <row r="47" spans="1:17" x14ac:dyDescent="0.25">
      <c r="A47" s="17">
        <v>37</v>
      </c>
      <c r="B47">
        <v>34.6</v>
      </c>
      <c r="C47" s="3">
        <v>6</v>
      </c>
      <c r="D47" s="5">
        <v>2</v>
      </c>
      <c r="E47" s="5"/>
      <c r="F47" s="5" t="s">
        <v>43</v>
      </c>
      <c r="H47" s="6"/>
      <c r="I47" s="6"/>
      <c r="J47" s="6"/>
      <c r="K47" s="6"/>
      <c r="L47" s="6"/>
      <c r="M47" s="6"/>
      <c r="N47" s="14"/>
      <c r="O47" s="14"/>
      <c r="P47" s="14"/>
      <c r="Q47" s="14"/>
    </row>
    <row r="48" spans="1:17" x14ac:dyDescent="0.25">
      <c r="A48" s="17">
        <v>38</v>
      </c>
      <c r="B48">
        <v>28.5</v>
      </c>
      <c r="C48" s="3">
        <v>5</v>
      </c>
      <c r="D48" s="5">
        <v>4</v>
      </c>
      <c r="E48" s="5"/>
      <c r="F48" s="5" t="s">
        <v>43</v>
      </c>
      <c r="H48" s="6"/>
      <c r="I48" s="6"/>
      <c r="J48" s="6"/>
      <c r="K48" s="6"/>
      <c r="L48" s="6"/>
      <c r="M48" s="6"/>
      <c r="N48" s="14"/>
      <c r="O48" s="14"/>
      <c r="P48" s="14"/>
      <c r="Q48" s="14"/>
    </row>
    <row r="49" spans="1:17" x14ac:dyDescent="0.25">
      <c r="A49" s="17">
        <v>39</v>
      </c>
      <c r="B49">
        <v>29.5</v>
      </c>
      <c r="C49" s="3">
        <v>14</v>
      </c>
      <c r="D49" s="5">
        <v>0</v>
      </c>
      <c r="E49" s="5"/>
      <c r="F49" s="5" t="s">
        <v>43</v>
      </c>
      <c r="H49" s="6"/>
      <c r="I49" s="6"/>
      <c r="J49" s="6"/>
      <c r="K49" s="6"/>
      <c r="L49" s="6"/>
      <c r="M49" s="6"/>
      <c r="N49" s="14"/>
      <c r="O49" s="14"/>
      <c r="P49" s="14"/>
      <c r="Q49" s="14"/>
    </row>
    <row r="50" spans="1:17" x14ac:dyDescent="0.25">
      <c r="A50" s="17">
        <v>40</v>
      </c>
      <c r="B50">
        <v>30.5</v>
      </c>
      <c r="C50" s="3">
        <v>6</v>
      </c>
      <c r="D50" s="5">
        <v>2</v>
      </c>
      <c r="E50" s="5"/>
      <c r="F50" s="5" t="s">
        <v>42</v>
      </c>
      <c r="H50" s="14"/>
      <c r="I50" s="14"/>
      <c r="J50" s="14"/>
      <c r="K50" s="14"/>
      <c r="L50" s="14"/>
      <c r="M50" s="14"/>
      <c r="N50" s="14"/>
      <c r="O50" s="14"/>
      <c r="P50" s="14"/>
      <c r="Q50" s="14"/>
    </row>
    <row r="51" spans="1:17" x14ac:dyDescent="0.25">
      <c r="A51" s="17">
        <v>41</v>
      </c>
      <c r="B51">
        <v>34.200000000000003</v>
      </c>
      <c r="C51" s="3">
        <v>8</v>
      </c>
      <c r="D51" s="5">
        <v>1</v>
      </c>
      <c r="E51" s="5"/>
      <c r="F51" s="5" t="s">
        <v>43</v>
      </c>
      <c r="H51" s="19"/>
      <c r="I51" s="19"/>
      <c r="J51" s="19"/>
      <c r="K51" s="19"/>
      <c r="L51" s="19"/>
      <c r="M51" s="19"/>
      <c r="N51" s="19"/>
      <c r="O51" s="19"/>
      <c r="P51" s="19"/>
      <c r="Q51" s="14"/>
    </row>
    <row r="52" spans="1:17" x14ac:dyDescent="0.25">
      <c r="A52" s="17">
        <v>42</v>
      </c>
      <c r="B52">
        <v>43.6</v>
      </c>
      <c r="C52" s="3">
        <v>18</v>
      </c>
      <c r="D52" s="5">
        <v>0</v>
      </c>
      <c r="E52" s="5"/>
      <c r="F52" s="5" t="s">
        <v>43</v>
      </c>
      <c r="H52" s="6"/>
      <c r="I52" s="6"/>
      <c r="J52" s="6"/>
      <c r="K52" s="6"/>
      <c r="L52" s="6"/>
      <c r="M52" s="6"/>
      <c r="N52" s="6"/>
      <c r="O52" s="6"/>
      <c r="P52" s="6"/>
      <c r="Q52" s="14"/>
    </row>
    <row r="53" spans="1:17" x14ac:dyDescent="0.25">
      <c r="A53" s="17">
        <v>43</v>
      </c>
      <c r="B53">
        <v>33.5</v>
      </c>
      <c r="C53" s="3">
        <v>10</v>
      </c>
      <c r="D53" s="5">
        <v>0</v>
      </c>
      <c r="E53" s="5"/>
      <c r="F53" s="5" t="s">
        <v>43</v>
      </c>
      <c r="H53" s="6"/>
      <c r="I53" s="6"/>
      <c r="J53" s="6"/>
      <c r="K53" s="6"/>
      <c r="L53" s="6"/>
      <c r="M53" s="6"/>
      <c r="N53" s="6"/>
      <c r="O53" s="6"/>
      <c r="P53" s="6"/>
      <c r="Q53" s="14"/>
    </row>
    <row r="54" spans="1:17" x14ac:dyDescent="0.25">
      <c r="A54" s="17">
        <v>44</v>
      </c>
      <c r="B54">
        <v>33</v>
      </c>
      <c r="C54" s="3">
        <v>15</v>
      </c>
      <c r="D54" s="5">
        <v>1</v>
      </c>
      <c r="E54" s="5"/>
      <c r="F54" s="5" t="s">
        <v>43</v>
      </c>
      <c r="H54" s="6"/>
      <c r="I54" s="6"/>
      <c r="J54" s="6"/>
      <c r="K54" s="6"/>
      <c r="L54" s="6"/>
      <c r="M54" s="6"/>
      <c r="N54" s="6"/>
      <c r="O54" s="6"/>
      <c r="P54" s="6"/>
      <c r="Q54" s="14"/>
    </row>
    <row r="55" spans="1:17" x14ac:dyDescent="0.25">
      <c r="A55" s="17">
        <v>45</v>
      </c>
      <c r="B55">
        <v>45.3</v>
      </c>
      <c r="C55" s="3">
        <v>21</v>
      </c>
      <c r="D55" s="5">
        <v>0</v>
      </c>
      <c r="E55" s="5"/>
      <c r="F55" s="5" t="s">
        <v>43</v>
      </c>
      <c r="H55" s="14"/>
      <c r="I55" s="14"/>
      <c r="J55" s="14"/>
      <c r="K55" s="14"/>
      <c r="L55" s="14"/>
      <c r="M55" s="14"/>
      <c r="N55" s="14"/>
      <c r="O55" s="14"/>
      <c r="P55" s="14"/>
      <c r="Q55" s="14"/>
    </row>
    <row r="56" spans="1:17" x14ac:dyDescent="0.25">
      <c r="A56" s="17">
        <v>46</v>
      </c>
      <c r="B56">
        <v>38.799999999999997</v>
      </c>
      <c r="C56" s="3">
        <v>20</v>
      </c>
      <c r="D56" s="5">
        <v>3</v>
      </c>
      <c r="E56" s="5"/>
      <c r="F56" s="5" t="s">
        <v>42</v>
      </c>
      <c r="H56" s="14"/>
      <c r="I56" s="14"/>
      <c r="J56" s="14"/>
      <c r="K56" s="14"/>
      <c r="L56" s="14"/>
      <c r="M56" s="14"/>
      <c r="N56" s="14"/>
      <c r="O56" s="14"/>
      <c r="P56" s="14"/>
      <c r="Q56" s="14"/>
    </row>
    <row r="57" spans="1:17" x14ac:dyDescent="0.25">
      <c r="A57" s="17">
        <v>47</v>
      </c>
      <c r="B57">
        <v>29.9</v>
      </c>
      <c r="C57" s="3">
        <v>13</v>
      </c>
      <c r="D57" s="5">
        <v>0</v>
      </c>
      <c r="E57" s="5"/>
      <c r="F57" s="5" t="s">
        <v>43</v>
      </c>
      <c r="H57" s="14"/>
      <c r="I57" s="14"/>
      <c r="J57" s="14"/>
      <c r="K57" s="14"/>
      <c r="L57" s="14"/>
      <c r="M57" s="14"/>
      <c r="N57" s="14"/>
      <c r="O57" s="14"/>
      <c r="P57" s="14"/>
      <c r="Q57" s="14"/>
    </row>
    <row r="58" spans="1:17" x14ac:dyDescent="0.25">
      <c r="A58" s="17">
        <v>48</v>
      </c>
      <c r="B58">
        <v>31.2</v>
      </c>
      <c r="C58" s="3">
        <v>8</v>
      </c>
      <c r="D58" s="5">
        <v>10</v>
      </c>
      <c r="E58" s="5"/>
      <c r="F58" s="5" t="s">
        <v>42</v>
      </c>
      <c r="H58" s="20"/>
      <c r="I58" s="14"/>
      <c r="J58" s="14"/>
      <c r="K58" s="14"/>
      <c r="L58" s="14"/>
      <c r="M58" s="14"/>
      <c r="N58" s="14"/>
      <c r="O58" s="14"/>
      <c r="P58" s="14"/>
      <c r="Q58" s="14"/>
    </row>
    <row r="59" spans="1:17" x14ac:dyDescent="0.25">
      <c r="A59" s="17">
        <v>49</v>
      </c>
      <c r="B59">
        <v>34</v>
      </c>
      <c r="C59" s="3">
        <v>18</v>
      </c>
      <c r="D59" s="5">
        <v>0</v>
      </c>
      <c r="E59" s="5"/>
      <c r="F59" s="5" t="s">
        <v>43</v>
      </c>
      <c r="H59" s="20"/>
      <c r="I59" s="14"/>
      <c r="J59" s="14"/>
      <c r="K59" s="14"/>
      <c r="L59" s="14"/>
      <c r="M59" s="14"/>
      <c r="N59" s="14"/>
      <c r="O59" s="14"/>
      <c r="P59" s="14"/>
      <c r="Q59" s="14"/>
    </row>
    <row r="60" spans="1:17" x14ac:dyDescent="0.25">
      <c r="A60" s="17">
        <v>50</v>
      </c>
      <c r="B60">
        <v>30.45</v>
      </c>
      <c r="C60" s="3">
        <v>5</v>
      </c>
      <c r="D60" s="5">
        <v>0</v>
      </c>
      <c r="E60" s="5"/>
      <c r="F60" s="5" t="s">
        <v>43</v>
      </c>
      <c r="H60" s="20"/>
      <c r="I60" s="14"/>
      <c r="J60" s="14"/>
      <c r="K60" s="14"/>
      <c r="L60" s="14"/>
      <c r="M60" s="14"/>
      <c r="N60" s="14"/>
      <c r="O60" s="14"/>
      <c r="P60" s="14"/>
      <c r="Q60" s="14"/>
    </row>
    <row r="61" spans="1:17" x14ac:dyDescent="0.25">
      <c r="A61" s="17">
        <v>51</v>
      </c>
      <c r="B61">
        <v>35.5</v>
      </c>
      <c r="C61" s="3">
        <v>6</v>
      </c>
      <c r="D61" s="5">
        <v>3</v>
      </c>
      <c r="E61" s="5"/>
      <c r="F61" s="5" t="s">
        <v>42</v>
      </c>
      <c r="H61" s="5"/>
    </row>
    <row r="62" spans="1:17" x14ac:dyDescent="0.25">
      <c r="A62" s="17">
        <v>52</v>
      </c>
      <c r="B62">
        <v>34</v>
      </c>
      <c r="C62" s="3">
        <v>7</v>
      </c>
      <c r="D62" s="5">
        <v>10</v>
      </c>
      <c r="E62" s="5"/>
      <c r="F62" s="5" t="s">
        <v>43</v>
      </c>
      <c r="H62" s="5"/>
    </row>
    <row r="63" spans="1:17" x14ac:dyDescent="0.25">
      <c r="A63" s="17">
        <v>53</v>
      </c>
      <c r="B63">
        <v>29.1</v>
      </c>
      <c r="C63" s="3">
        <v>10</v>
      </c>
      <c r="D63" s="5">
        <v>0</v>
      </c>
      <c r="E63" s="5"/>
      <c r="F63" s="5" t="s">
        <v>43</v>
      </c>
      <c r="H63" s="5"/>
    </row>
    <row r="64" spans="1:17" x14ac:dyDescent="0.25">
      <c r="A64" s="17">
        <v>54</v>
      </c>
      <c r="B64">
        <v>29.65</v>
      </c>
      <c r="C64" s="3">
        <v>11</v>
      </c>
      <c r="D64" s="5">
        <v>0</v>
      </c>
      <c r="E64" s="5"/>
      <c r="F64" s="5" t="s">
        <v>43</v>
      </c>
      <c r="H64" s="5"/>
    </row>
    <row r="65" spans="1:8" x14ac:dyDescent="0.25">
      <c r="A65" s="17">
        <v>55</v>
      </c>
      <c r="B65">
        <v>29.2</v>
      </c>
      <c r="C65" s="3">
        <v>18</v>
      </c>
      <c r="D65" s="5">
        <v>1</v>
      </c>
      <c r="E65" s="5"/>
      <c r="F65" s="5" t="s">
        <v>43</v>
      </c>
      <c r="H65" s="5"/>
    </row>
    <row r="66" spans="1:8" x14ac:dyDescent="0.25">
      <c r="A66" s="17">
        <v>56</v>
      </c>
      <c r="B66">
        <v>29.8</v>
      </c>
      <c r="C66" s="3">
        <v>12</v>
      </c>
      <c r="D66" s="5">
        <v>0</v>
      </c>
      <c r="E66" s="5"/>
      <c r="F66" s="5" t="s">
        <v>43</v>
      </c>
      <c r="H66" s="5"/>
    </row>
    <row r="67" spans="1:8" x14ac:dyDescent="0.25">
      <c r="A67" s="17">
        <v>57</v>
      </c>
      <c r="B67">
        <v>33.5</v>
      </c>
      <c r="C67" s="3">
        <v>19</v>
      </c>
      <c r="D67" s="5">
        <v>0</v>
      </c>
      <c r="E67" s="5"/>
      <c r="F67" s="5" t="s">
        <v>43</v>
      </c>
      <c r="H67" s="5"/>
    </row>
    <row r="68" spans="1:8" x14ac:dyDescent="0.25">
      <c r="A68" s="17">
        <v>58</v>
      </c>
      <c r="B68">
        <v>34</v>
      </c>
      <c r="C68" s="3">
        <v>11</v>
      </c>
      <c r="D68" s="5">
        <v>0</v>
      </c>
      <c r="E68" s="5"/>
      <c r="F68" s="5" t="s">
        <v>43</v>
      </c>
      <c r="H68" s="5"/>
    </row>
    <row r="69" spans="1:8" x14ac:dyDescent="0.25">
      <c r="A69" s="17">
        <v>59</v>
      </c>
      <c r="B69">
        <v>29.6</v>
      </c>
      <c r="C69" s="3">
        <v>12</v>
      </c>
      <c r="D69" s="5">
        <v>0</v>
      </c>
      <c r="E69" s="5"/>
      <c r="F69" s="5" t="s">
        <v>43</v>
      </c>
      <c r="H69" s="5"/>
    </row>
    <row r="70" spans="1:8" x14ac:dyDescent="0.25">
      <c r="A70" s="17">
        <v>60</v>
      </c>
      <c r="B70">
        <v>34</v>
      </c>
      <c r="C70" s="3">
        <v>21</v>
      </c>
      <c r="D70" s="5">
        <v>0</v>
      </c>
      <c r="E70" s="5"/>
      <c r="F70" s="5" t="s">
        <v>43</v>
      </c>
      <c r="H70" s="5"/>
    </row>
    <row r="71" spans="1:8" x14ac:dyDescent="0.25">
      <c r="A71" s="17">
        <v>61</v>
      </c>
      <c r="B71">
        <v>37.25</v>
      </c>
      <c r="C71" s="3">
        <v>6</v>
      </c>
      <c r="D71" s="5">
        <v>8</v>
      </c>
      <c r="E71" s="5"/>
      <c r="F71" s="5" t="s">
        <v>43</v>
      </c>
      <c r="H71" s="5"/>
    </row>
    <row r="72" spans="1:8" x14ac:dyDescent="0.25">
      <c r="A72" s="17">
        <v>62</v>
      </c>
      <c r="B72">
        <v>33</v>
      </c>
      <c r="C72" s="3">
        <v>9</v>
      </c>
      <c r="D72" s="5">
        <v>3</v>
      </c>
      <c r="E72" s="5"/>
      <c r="F72" s="5" t="s">
        <v>42</v>
      </c>
      <c r="H72" s="5"/>
    </row>
    <row r="73" spans="1:8" x14ac:dyDescent="0.25">
      <c r="A73" s="17">
        <v>63</v>
      </c>
      <c r="B73">
        <v>28.6</v>
      </c>
      <c r="C73" s="3">
        <v>7</v>
      </c>
      <c r="D73" s="5">
        <v>0</v>
      </c>
      <c r="E73" s="5"/>
      <c r="F73" s="5" t="s">
        <v>43</v>
      </c>
      <c r="H73" s="5"/>
    </row>
    <row r="74" spans="1:8" x14ac:dyDescent="0.25">
      <c r="A74" s="17">
        <v>64</v>
      </c>
      <c r="B74">
        <v>36</v>
      </c>
      <c r="C74" s="3">
        <v>8</v>
      </c>
      <c r="D74" s="5">
        <v>1</v>
      </c>
      <c r="E74" s="5"/>
      <c r="F74" s="5" t="s">
        <v>43</v>
      </c>
      <c r="H74" s="5"/>
    </row>
    <row r="75" spans="1:8" x14ac:dyDescent="0.25">
      <c r="A75" s="17">
        <v>65</v>
      </c>
      <c r="B75">
        <v>37.299999999999997</v>
      </c>
      <c r="C75" s="3">
        <v>7</v>
      </c>
      <c r="D75" s="5">
        <v>4</v>
      </c>
      <c r="E75" s="5"/>
      <c r="F75" s="5" t="s">
        <v>43</v>
      </c>
      <c r="H75" s="5"/>
    </row>
    <row r="76" spans="1:8" x14ac:dyDescent="0.25">
      <c r="A76" s="17">
        <v>66</v>
      </c>
      <c r="B76">
        <v>29.9</v>
      </c>
      <c r="C76" s="3">
        <v>10</v>
      </c>
      <c r="D76" s="5">
        <v>4</v>
      </c>
      <c r="E76" s="5"/>
      <c r="F76" s="5" t="s">
        <v>42</v>
      </c>
      <c r="H76" s="5"/>
    </row>
    <row r="77" spans="1:8" x14ac:dyDescent="0.25">
      <c r="A77" s="17">
        <v>67</v>
      </c>
      <c r="B77">
        <v>31.5</v>
      </c>
      <c r="C77" s="3">
        <v>14</v>
      </c>
      <c r="D77" s="5">
        <v>8</v>
      </c>
      <c r="E77" s="5"/>
      <c r="F77" s="5" t="s">
        <v>43</v>
      </c>
      <c r="H77" s="5"/>
    </row>
    <row r="78" spans="1:8" x14ac:dyDescent="0.25">
      <c r="A78" s="17">
        <v>68</v>
      </c>
      <c r="B78">
        <v>41.4</v>
      </c>
      <c r="C78" s="3">
        <v>8</v>
      </c>
      <c r="D78" s="5">
        <v>4</v>
      </c>
      <c r="E78" s="5"/>
      <c r="F78" s="5" t="s">
        <v>43</v>
      </c>
      <c r="H78" s="5"/>
    </row>
    <row r="79" spans="1:8" x14ac:dyDescent="0.25">
      <c r="A79" s="17">
        <v>69</v>
      </c>
      <c r="B79">
        <v>32.74</v>
      </c>
      <c r="C79" s="3">
        <v>20</v>
      </c>
      <c r="D79" s="5">
        <v>5</v>
      </c>
      <c r="E79" s="5"/>
      <c r="F79" s="5" t="s">
        <v>43</v>
      </c>
      <c r="H79" s="5"/>
    </row>
    <row r="80" spans="1:8" x14ac:dyDescent="0.25">
      <c r="A80" s="17">
        <v>70</v>
      </c>
      <c r="B80">
        <v>33.5</v>
      </c>
      <c r="C80" s="3">
        <v>6</v>
      </c>
      <c r="D80" s="5">
        <v>1</v>
      </c>
      <c r="E80" s="5"/>
      <c r="F80" s="5" t="s">
        <v>42</v>
      </c>
      <c r="H80" s="5"/>
    </row>
    <row r="81" spans="1:8" x14ac:dyDescent="0.25">
      <c r="A81" s="17">
        <v>71</v>
      </c>
      <c r="B81">
        <v>32</v>
      </c>
      <c r="C81" s="3">
        <v>8</v>
      </c>
      <c r="D81" s="5">
        <v>9</v>
      </c>
      <c r="E81" s="5"/>
      <c r="F81" s="5" t="s">
        <v>43</v>
      </c>
      <c r="H81" s="5"/>
    </row>
    <row r="82" spans="1:8" x14ac:dyDescent="0.25">
      <c r="A82" s="17">
        <v>72</v>
      </c>
      <c r="B82">
        <v>30.8</v>
      </c>
      <c r="C82" s="3">
        <v>12</v>
      </c>
      <c r="D82" s="5">
        <v>0</v>
      </c>
      <c r="E82" s="5"/>
      <c r="F82" s="5" t="s">
        <v>43</v>
      </c>
      <c r="H82" s="5"/>
    </row>
    <row r="83" spans="1:8" x14ac:dyDescent="0.25">
      <c r="A83" s="17">
        <v>73</v>
      </c>
      <c r="B83">
        <v>42</v>
      </c>
      <c r="C83" s="3">
        <v>6</v>
      </c>
      <c r="D83" s="5">
        <v>3</v>
      </c>
      <c r="E83" s="5"/>
      <c r="F83" s="5" t="s">
        <v>43</v>
      </c>
      <c r="H83" s="5"/>
    </row>
    <row r="84" spans="1:8" x14ac:dyDescent="0.25">
      <c r="A84" s="17">
        <v>74</v>
      </c>
      <c r="B84">
        <v>34</v>
      </c>
      <c r="C84" s="3">
        <v>7</v>
      </c>
      <c r="D84" s="5">
        <v>0</v>
      </c>
      <c r="E84" s="5"/>
      <c r="F84" s="5" t="s">
        <v>42</v>
      </c>
      <c r="H84" s="5"/>
    </row>
    <row r="85" spans="1:8" x14ac:dyDescent="0.25">
      <c r="A85" s="17">
        <v>75</v>
      </c>
      <c r="B85">
        <v>32.5</v>
      </c>
      <c r="C85" s="3">
        <v>19</v>
      </c>
      <c r="D85" s="5">
        <v>0</v>
      </c>
      <c r="E85" s="5"/>
      <c r="F85" s="5" t="s">
        <v>43</v>
      </c>
      <c r="H85" s="5"/>
    </row>
    <row r="86" spans="1:8" x14ac:dyDescent="0.25">
      <c r="A86" s="17">
        <v>76</v>
      </c>
      <c r="B86">
        <v>31.7</v>
      </c>
      <c r="C86" s="3">
        <v>12</v>
      </c>
      <c r="D86" s="5">
        <v>10</v>
      </c>
      <c r="E86" s="5"/>
      <c r="F86" s="5" t="s">
        <v>43</v>
      </c>
      <c r="H86" s="5"/>
    </row>
    <row r="87" spans="1:8" x14ac:dyDescent="0.25">
      <c r="A87" s="17">
        <v>77</v>
      </c>
      <c r="B87">
        <v>36.5</v>
      </c>
      <c r="C87" s="3">
        <v>6</v>
      </c>
      <c r="D87" s="5">
        <v>0</v>
      </c>
      <c r="E87" s="5"/>
      <c r="F87" s="5" t="s">
        <v>42</v>
      </c>
      <c r="H87" s="5"/>
    </row>
    <row r="88" spans="1:8" x14ac:dyDescent="0.25">
      <c r="A88" s="17">
        <v>78</v>
      </c>
      <c r="B88">
        <v>33</v>
      </c>
      <c r="C88" s="3">
        <v>7</v>
      </c>
      <c r="D88" s="5">
        <v>0</v>
      </c>
      <c r="E88" s="5"/>
      <c r="F88" s="5" t="s">
        <v>42</v>
      </c>
      <c r="H88" s="5"/>
    </row>
    <row r="89" spans="1:8" x14ac:dyDescent="0.25">
      <c r="A89" s="17">
        <v>79</v>
      </c>
      <c r="B89">
        <v>31.2</v>
      </c>
      <c r="C89" s="3">
        <v>11</v>
      </c>
      <c r="D89" s="5">
        <v>0</v>
      </c>
      <c r="E89" s="5"/>
      <c r="F89" s="5" t="s">
        <v>43</v>
      </c>
      <c r="H89" s="5"/>
    </row>
    <row r="90" spans="1:8" x14ac:dyDescent="0.25">
      <c r="A90" s="17">
        <v>80</v>
      </c>
      <c r="B90">
        <v>34</v>
      </c>
      <c r="C90" s="3">
        <v>11</v>
      </c>
      <c r="D90" s="5">
        <v>0</v>
      </c>
      <c r="E90" s="5"/>
      <c r="F90" s="5" t="s">
        <v>43</v>
      </c>
      <c r="H90" s="5"/>
    </row>
    <row r="91" spans="1:8" x14ac:dyDescent="0.25">
      <c r="A91" s="17">
        <v>81</v>
      </c>
      <c r="B91">
        <v>33</v>
      </c>
      <c r="C91" s="3">
        <v>9</v>
      </c>
      <c r="D91" s="5">
        <v>0</v>
      </c>
      <c r="E91" s="5"/>
      <c r="F91" s="5" t="s">
        <v>43</v>
      </c>
      <c r="H91" s="5"/>
    </row>
    <row r="92" spans="1:8" x14ac:dyDescent="0.25">
      <c r="A92" s="17">
        <v>82</v>
      </c>
      <c r="B92">
        <v>33.9</v>
      </c>
      <c r="C92" s="3">
        <v>7</v>
      </c>
      <c r="D92" s="5">
        <v>4</v>
      </c>
      <c r="E92" s="5"/>
      <c r="F92" s="5" t="s">
        <v>43</v>
      </c>
      <c r="H92" s="5"/>
    </row>
    <row r="93" spans="1:8" x14ac:dyDescent="0.25">
      <c r="A93" s="17">
        <v>83</v>
      </c>
      <c r="B93">
        <v>39</v>
      </c>
      <c r="C93" s="3">
        <v>6</v>
      </c>
      <c r="D93" s="5">
        <v>9</v>
      </c>
      <c r="E93" s="5"/>
      <c r="F93" s="5" t="s">
        <v>43</v>
      </c>
      <c r="H93" s="5"/>
    </row>
    <row r="94" spans="1:8" x14ac:dyDescent="0.25">
      <c r="A94" s="17">
        <v>84</v>
      </c>
      <c r="B94">
        <v>34.92</v>
      </c>
      <c r="C94" s="3">
        <v>15</v>
      </c>
      <c r="D94" s="5">
        <v>18</v>
      </c>
      <c r="E94" s="5"/>
      <c r="F94" s="5" t="s">
        <v>42</v>
      </c>
      <c r="H94" s="5"/>
    </row>
    <row r="95" spans="1:8" x14ac:dyDescent="0.25">
      <c r="A95" s="17">
        <v>85</v>
      </c>
      <c r="B95">
        <v>39</v>
      </c>
      <c r="C95" s="3">
        <v>6</v>
      </c>
      <c r="D95" s="5">
        <v>5</v>
      </c>
      <c r="E95" s="5"/>
      <c r="F95" s="5" t="s">
        <v>42</v>
      </c>
      <c r="H95" s="5"/>
    </row>
    <row r="96" spans="1:8" x14ac:dyDescent="0.25">
      <c r="A96" s="17">
        <v>86</v>
      </c>
      <c r="B96">
        <v>34</v>
      </c>
      <c r="C96" s="3">
        <v>11</v>
      </c>
      <c r="D96" s="5">
        <v>0</v>
      </c>
      <c r="E96" s="5"/>
      <c r="F96" s="5" t="s">
        <v>43</v>
      </c>
      <c r="H96" s="5"/>
    </row>
    <row r="97" spans="1:8" x14ac:dyDescent="0.25">
      <c r="A97" s="17">
        <v>87</v>
      </c>
      <c r="B97">
        <v>31.9</v>
      </c>
      <c r="C97" s="3">
        <v>9</v>
      </c>
      <c r="D97" s="5">
        <v>7</v>
      </c>
      <c r="E97" s="5"/>
      <c r="F97" s="5" t="s">
        <v>43</v>
      </c>
      <c r="H97" s="5"/>
    </row>
    <row r="98" spans="1:8" x14ac:dyDescent="0.25">
      <c r="A98" s="17">
        <v>88</v>
      </c>
      <c r="B98">
        <v>37</v>
      </c>
      <c r="C98" s="3">
        <v>6</v>
      </c>
      <c r="D98" s="5">
        <v>1</v>
      </c>
      <c r="E98" s="5"/>
      <c r="F98" s="5" t="s">
        <v>42</v>
      </c>
      <c r="H98" s="5"/>
    </row>
    <row r="99" spans="1:8" x14ac:dyDescent="0.25">
      <c r="A99" s="17">
        <v>89</v>
      </c>
      <c r="B99">
        <v>34</v>
      </c>
      <c r="C99" s="3">
        <v>7</v>
      </c>
      <c r="D99" s="5">
        <v>0</v>
      </c>
      <c r="E99" s="5"/>
      <c r="F99" s="5" t="s">
        <v>42</v>
      </c>
      <c r="H99" s="5"/>
    </row>
    <row r="100" spans="1:8" x14ac:dyDescent="0.25">
      <c r="A100" s="17">
        <v>90</v>
      </c>
      <c r="B100">
        <v>36.4</v>
      </c>
      <c r="C100" s="3">
        <v>6</v>
      </c>
      <c r="D100" s="5">
        <v>2</v>
      </c>
      <c r="E100" s="5"/>
      <c r="F100" s="5" t="s">
        <v>43</v>
      </c>
      <c r="H100" s="5"/>
    </row>
    <row r="101" spans="1:8" x14ac:dyDescent="0.25">
      <c r="A101" s="17">
        <v>91</v>
      </c>
      <c r="B101">
        <v>38.200000000000003</v>
      </c>
      <c r="C101" s="3">
        <v>18</v>
      </c>
      <c r="D101" s="5">
        <v>1</v>
      </c>
      <c r="E101" s="5"/>
      <c r="F101" s="5" t="s">
        <v>43</v>
      </c>
      <c r="H101" s="5"/>
    </row>
    <row r="102" spans="1:8" x14ac:dyDescent="0.25">
      <c r="A102" s="17">
        <v>92</v>
      </c>
      <c r="B102">
        <v>35.299999999999997</v>
      </c>
      <c r="C102" s="3">
        <v>18</v>
      </c>
      <c r="D102" s="5">
        <v>0</v>
      </c>
      <c r="E102" s="5"/>
      <c r="F102" s="5" t="s">
        <v>43</v>
      </c>
      <c r="H102" s="5"/>
    </row>
    <row r="103" spans="1:8" x14ac:dyDescent="0.25">
      <c r="A103" s="17">
        <v>93</v>
      </c>
      <c r="B103">
        <v>34.5</v>
      </c>
      <c r="C103" s="3">
        <v>6</v>
      </c>
      <c r="D103" s="5">
        <v>2</v>
      </c>
      <c r="E103" s="5"/>
      <c r="F103" s="5" t="s">
        <v>42</v>
      </c>
      <c r="H103" s="5"/>
    </row>
    <row r="104" spans="1:8" x14ac:dyDescent="0.25">
      <c r="A104" s="17">
        <v>94</v>
      </c>
      <c r="B104">
        <v>30.5</v>
      </c>
      <c r="C104" s="3">
        <v>15</v>
      </c>
      <c r="D104" s="5">
        <v>0</v>
      </c>
      <c r="E104" s="5"/>
      <c r="F104" s="5" t="s">
        <v>43</v>
      </c>
      <c r="H104" s="5"/>
    </row>
    <row r="105" spans="1:8" x14ac:dyDescent="0.25">
      <c r="A105" s="17">
        <v>95</v>
      </c>
      <c r="B105">
        <v>30</v>
      </c>
      <c r="C105" s="3">
        <v>5</v>
      </c>
      <c r="D105" s="5">
        <v>2</v>
      </c>
      <c r="E105" s="5"/>
      <c r="F105" s="5" t="s">
        <v>42</v>
      </c>
      <c r="H105" s="5"/>
    </row>
    <row r="106" spans="1:8" x14ac:dyDescent="0.25">
      <c r="A106" s="17">
        <v>96</v>
      </c>
      <c r="B106">
        <v>37.299999999999997</v>
      </c>
      <c r="C106" s="3">
        <v>11</v>
      </c>
      <c r="D106" s="5">
        <v>0</v>
      </c>
      <c r="E106" s="5"/>
      <c r="F106" s="5" t="s">
        <v>43</v>
      </c>
      <c r="H106" s="5"/>
    </row>
    <row r="107" spans="1:8" x14ac:dyDescent="0.25">
      <c r="A107" s="17">
        <v>97</v>
      </c>
      <c r="B107">
        <v>40.200000000000003</v>
      </c>
      <c r="C107" s="3">
        <v>8</v>
      </c>
      <c r="D107" s="5">
        <v>0</v>
      </c>
      <c r="E107" s="5"/>
      <c r="F107" s="5" t="s">
        <v>43</v>
      </c>
      <c r="H107" s="5"/>
    </row>
    <row r="108" spans="1:8" x14ac:dyDescent="0.25">
      <c r="A108" s="17">
        <v>98</v>
      </c>
      <c r="B108">
        <v>35.5</v>
      </c>
      <c r="C108" s="3">
        <v>8</v>
      </c>
      <c r="D108" s="5">
        <v>0</v>
      </c>
      <c r="E108" s="5"/>
      <c r="F108" s="5" t="s">
        <v>42</v>
      </c>
      <c r="H108" s="5"/>
    </row>
    <row r="109" spans="1:8" x14ac:dyDescent="0.25">
      <c r="A109" s="17">
        <v>99</v>
      </c>
      <c r="B109">
        <v>35</v>
      </c>
      <c r="C109" s="3">
        <v>14</v>
      </c>
      <c r="D109" s="5">
        <v>0</v>
      </c>
      <c r="E109" s="5"/>
      <c r="F109" s="5" t="s">
        <v>43</v>
      </c>
      <c r="H109" s="5"/>
    </row>
    <row r="110" spans="1:8" x14ac:dyDescent="0.25">
      <c r="A110" s="17">
        <v>100</v>
      </c>
      <c r="B110">
        <v>38</v>
      </c>
      <c r="C110" s="3">
        <v>7</v>
      </c>
      <c r="D110" s="5">
        <v>3</v>
      </c>
      <c r="E110" s="5"/>
      <c r="F110" s="5" t="s">
        <v>43</v>
      </c>
      <c r="H110" s="5"/>
    </row>
    <row r="111" spans="1:8" x14ac:dyDescent="0.25">
      <c r="A111" s="17">
        <v>101</v>
      </c>
      <c r="B111">
        <v>35.299999999999997</v>
      </c>
      <c r="C111" s="3">
        <v>12</v>
      </c>
      <c r="D111" s="5">
        <v>0</v>
      </c>
      <c r="E111" s="5"/>
      <c r="F111" s="5" t="s">
        <v>43</v>
      </c>
      <c r="H111" s="5"/>
    </row>
    <row r="112" spans="1:8" x14ac:dyDescent="0.25">
      <c r="A112" s="17">
        <v>102</v>
      </c>
      <c r="B112">
        <v>34.1</v>
      </c>
      <c r="C112" s="3">
        <v>17</v>
      </c>
      <c r="D112" s="5">
        <v>0</v>
      </c>
      <c r="E112" s="5"/>
      <c r="F112" s="5" t="s">
        <v>43</v>
      </c>
      <c r="H112" s="5"/>
    </row>
    <row r="113" spans="1:8" x14ac:dyDescent="0.25">
      <c r="A113" s="17">
        <v>103</v>
      </c>
      <c r="B113">
        <v>43.2</v>
      </c>
      <c r="C113" s="3">
        <v>7</v>
      </c>
      <c r="D113" s="5">
        <v>5</v>
      </c>
      <c r="E113" s="5"/>
      <c r="F113" s="5" t="s">
        <v>43</v>
      </c>
      <c r="H113" s="5"/>
    </row>
    <row r="114" spans="1:8" x14ac:dyDescent="0.25">
      <c r="A114" s="17">
        <v>104</v>
      </c>
      <c r="B114">
        <v>36.1</v>
      </c>
      <c r="C114" s="3">
        <v>18</v>
      </c>
      <c r="D114" s="5">
        <v>5</v>
      </c>
      <c r="E114" s="5"/>
      <c r="F114" s="5" t="s">
        <v>43</v>
      </c>
      <c r="H114" s="5"/>
    </row>
    <row r="115" spans="1:8" x14ac:dyDescent="0.25">
      <c r="A115" s="17">
        <v>105</v>
      </c>
      <c r="B115">
        <v>34.6</v>
      </c>
      <c r="C115" s="3">
        <v>10</v>
      </c>
      <c r="D115" s="5">
        <v>3</v>
      </c>
      <c r="E115" s="5"/>
      <c r="F115" s="5" t="s">
        <v>43</v>
      </c>
      <c r="H115" s="5"/>
    </row>
    <row r="116" spans="1:8" x14ac:dyDescent="0.25">
      <c r="A116" s="17">
        <v>106</v>
      </c>
      <c r="B116">
        <v>36</v>
      </c>
      <c r="C116" s="3">
        <v>8</v>
      </c>
      <c r="D116" s="5">
        <v>0</v>
      </c>
      <c r="E116" s="5"/>
      <c r="F116" s="5" t="s">
        <v>42</v>
      </c>
      <c r="H116" s="5"/>
    </row>
    <row r="117" spans="1:8" x14ac:dyDescent="0.25">
      <c r="A117" s="17">
        <v>107</v>
      </c>
      <c r="B117">
        <v>36.200000000000003</v>
      </c>
      <c r="C117" s="3">
        <v>10</v>
      </c>
      <c r="D117" s="5">
        <v>2</v>
      </c>
      <c r="E117" s="5"/>
      <c r="F117" s="5" t="s">
        <v>43</v>
      </c>
      <c r="H117" s="5"/>
    </row>
    <row r="118" spans="1:8" x14ac:dyDescent="0.25">
      <c r="A118" s="17">
        <v>108</v>
      </c>
      <c r="B118">
        <v>37.5</v>
      </c>
      <c r="C118" s="3">
        <v>10</v>
      </c>
      <c r="D118" s="5">
        <v>0</v>
      </c>
      <c r="E118" s="5"/>
      <c r="F118" s="5" t="s">
        <v>43</v>
      </c>
      <c r="H118" s="5"/>
    </row>
    <row r="119" spans="1:8" x14ac:dyDescent="0.25">
      <c r="A119" s="17">
        <v>109</v>
      </c>
      <c r="B119">
        <v>41</v>
      </c>
      <c r="C119" s="3">
        <v>7</v>
      </c>
      <c r="D119" s="5">
        <v>12</v>
      </c>
      <c r="E119" s="5"/>
      <c r="F119" s="5" t="s">
        <v>43</v>
      </c>
      <c r="H119" s="5"/>
    </row>
    <row r="120" spans="1:8" x14ac:dyDescent="0.25">
      <c r="A120" s="17">
        <v>110</v>
      </c>
      <c r="B120">
        <v>35.6</v>
      </c>
      <c r="C120" s="3">
        <v>13</v>
      </c>
      <c r="D120" s="5">
        <v>0</v>
      </c>
      <c r="E120" s="5"/>
      <c r="F120" s="5" t="s">
        <v>43</v>
      </c>
      <c r="H120" s="5"/>
    </row>
    <row r="121" spans="1:8" x14ac:dyDescent="0.25">
      <c r="A121" s="17">
        <v>111</v>
      </c>
      <c r="B121">
        <v>39.799999999999997</v>
      </c>
      <c r="C121" s="3">
        <v>8</v>
      </c>
      <c r="D121" s="5">
        <v>5</v>
      </c>
      <c r="E121" s="5"/>
      <c r="F121" s="5" t="s">
        <v>43</v>
      </c>
      <c r="H121" s="5"/>
    </row>
    <row r="122" spans="1:8" x14ac:dyDescent="0.25">
      <c r="A122" s="17">
        <v>112</v>
      </c>
      <c r="B122">
        <v>41.3</v>
      </c>
      <c r="C122" s="3">
        <v>14</v>
      </c>
      <c r="D122" s="5">
        <v>4</v>
      </c>
      <c r="E122" s="5"/>
      <c r="F122" s="5" t="s">
        <v>43</v>
      </c>
      <c r="H122" s="5"/>
    </row>
    <row r="123" spans="1:8" x14ac:dyDescent="0.25">
      <c r="A123" s="17">
        <v>113</v>
      </c>
      <c r="B123">
        <v>42.5</v>
      </c>
      <c r="C123" s="3">
        <v>12</v>
      </c>
      <c r="D123" s="5">
        <v>7</v>
      </c>
      <c r="E123" s="5"/>
      <c r="F123" s="5" t="s">
        <v>43</v>
      </c>
      <c r="H123" s="5"/>
    </row>
    <row r="124" spans="1:8" x14ac:dyDescent="0.25">
      <c r="A124" s="17">
        <v>114</v>
      </c>
      <c r="B124">
        <v>45.8</v>
      </c>
      <c r="C124" s="3">
        <v>7</v>
      </c>
      <c r="D124" s="5">
        <v>8</v>
      </c>
      <c r="E124" s="5"/>
      <c r="F124" s="5" t="s">
        <v>43</v>
      </c>
      <c r="H124" s="5"/>
    </row>
    <row r="125" spans="1:8" x14ac:dyDescent="0.25">
      <c r="A125" s="17">
        <v>115</v>
      </c>
      <c r="B125">
        <v>34.9</v>
      </c>
      <c r="C125" s="3">
        <v>8</v>
      </c>
      <c r="D125" s="5">
        <v>6</v>
      </c>
      <c r="E125" s="5"/>
      <c r="F125" s="5" t="s">
        <v>43</v>
      </c>
      <c r="H125" s="5"/>
    </row>
    <row r="126" spans="1:8" x14ac:dyDescent="0.25">
      <c r="A126" s="17">
        <v>116</v>
      </c>
      <c r="B126">
        <v>41.5</v>
      </c>
      <c r="C126" s="3">
        <v>7</v>
      </c>
      <c r="D126" s="5">
        <v>0</v>
      </c>
      <c r="E126" s="5"/>
      <c r="F126" s="5" t="s">
        <v>42</v>
      </c>
      <c r="H126" s="5"/>
    </row>
    <row r="127" spans="1:8" x14ac:dyDescent="0.25">
      <c r="A127" s="17">
        <v>117</v>
      </c>
      <c r="B127">
        <v>38</v>
      </c>
      <c r="C127" s="3">
        <v>8</v>
      </c>
      <c r="D127" s="5">
        <v>0</v>
      </c>
      <c r="E127" s="5"/>
      <c r="F127" s="5" t="s">
        <v>43</v>
      </c>
      <c r="H127" s="5"/>
    </row>
    <row r="128" spans="1:8" x14ac:dyDescent="0.25">
      <c r="A128" s="17">
        <v>118</v>
      </c>
      <c r="B128">
        <v>35</v>
      </c>
      <c r="C128" s="3">
        <v>9</v>
      </c>
      <c r="D128" s="5">
        <v>0</v>
      </c>
      <c r="E128" s="5"/>
      <c r="F128" s="5" t="s">
        <v>43</v>
      </c>
      <c r="H128" s="5"/>
    </row>
    <row r="129" spans="1:8" x14ac:dyDescent="0.25">
      <c r="A129" s="17">
        <v>119</v>
      </c>
      <c r="B129">
        <v>40</v>
      </c>
      <c r="C129" s="3">
        <v>9</v>
      </c>
      <c r="D129" s="5">
        <v>0</v>
      </c>
      <c r="E129" s="5"/>
      <c r="F129" s="5" t="s">
        <v>43</v>
      </c>
      <c r="H129" s="5"/>
    </row>
    <row r="130" spans="1:8" x14ac:dyDescent="0.25">
      <c r="A130" s="17">
        <v>120</v>
      </c>
      <c r="B130">
        <v>36</v>
      </c>
      <c r="C130" s="3">
        <v>8</v>
      </c>
      <c r="D130" s="5">
        <v>0</v>
      </c>
      <c r="E130" s="5"/>
      <c r="F130" s="5" t="s">
        <v>42</v>
      </c>
      <c r="H130" s="5"/>
    </row>
    <row r="131" spans="1:8" x14ac:dyDescent="0.25">
      <c r="A131" s="17">
        <v>121</v>
      </c>
      <c r="B131">
        <v>33.700000000000003</v>
      </c>
      <c r="C131" s="3">
        <v>12</v>
      </c>
      <c r="D131" s="5">
        <v>0</v>
      </c>
      <c r="E131" s="5"/>
      <c r="F131" s="5" t="s">
        <v>43</v>
      </c>
      <c r="H131" s="5"/>
    </row>
    <row r="132" spans="1:8" x14ac:dyDescent="0.25">
      <c r="A132" s="17">
        <v>122</v>
      </c>
      <c r="B132">
        <v>36.299999999999997</v>
      </c>
      <c r="C132" s="3">
        <v>8</v>
      </c>
      <c r="D132" s="5">
        <v>4</v>
      </c>
      <c r="E132" s="5"/>
      <c r="F132" s="5" t="s">
        <v>42</v>
      </c>
      <c r="H132" s="5"/>
    </row>
    <row r="133" spans="1:8" x14ac:dyDescent="0.25">
      <c r="A133" s="17">
        <v>123</v>
      </c>
      <c r="B133">
        <v>38</v>
      </c>
      <c r="C133" s="3">
        <v>6</v>
      </c>
      <c r="D133" s="5">
        <v>2</v>
      </c>
      <c r="E133" s="5"/>
      <c r="F133" s="5" t="s">
        <v>43</v>
      </c>
      <c r="H133" s="5"/>
    </row>
    <row r="134" spans="1:8" x14ac:dyDescent="0.25">
      <c r="A134" s="17">
        <v>124</v>
      </c>
      <c r="B134">
        <v>39.5</v>
      </c>
      <c r="C134" s="3">
        <v>7</v>
      </c>
      <c r="D134" s="5">
        <v>0</v>
      </c>
      <c r="E134" s="5"/>
      <c r="F134" s="5" t="s">
        <v>43</v>
      </c>
      <c r="H134" s="5"/>
    </row>
    <row r="135" spans="1:8" x14ac:dyDescent="0.25">
      <c r="A135" s="17">
        <v>125</v>
      </c>
      <c r="B135">
        <v>36.299999999999997</v>
      </c>
      <c r="C135" s="3">
        <v>10</v>
      </c>
      <c r="D135" s="5">
        <v>5</v>
      </c>
      <c r="E135" s="5"/>
      <c r="F135" s="5" t="s">
        <v>43</v>
      </c>
      <c r="H135" s="5"/>
    </row>
    <row r="136" spans="1:8" x14ac:dyDescent="0.25">
      <c r="A136" s="17">
        <v>126</v>
      </c>
      <c r="B136">
        <v>32.5</v>
      </c>
      <c r="C136" s="3">
        <v>11</v>
      </c>
      <c r="D136" s="5">
        <v>2</v>
      </c>
      <c r="E136" s="5"/>
      <c r="F136" s="5" t="s">
        <v>43</v>
      </c>
      <c r="H136" s="5"/>
    </row>
    <row r="137" spans="1:8" x14ac:dyDescent="0.25">
      <c r="A137" s="17">
        <v>127</v>
      </c>
      <c r="B137">
        <v>37</v>
      </c>
      <c r="C137" s="3">
        <v>15</v>
      </c>
      <c r="D137" s="5">
        <v>6</v>
      </c>
      <c r="E137" s="5"/>
      <c r="F137" s="5" t="s">
        <v>43</v>
      </c>
      <c r="H137" s="5"/>
    </row>
    <row r="138" spans="1:8" x14ac:dyDescent="0.25">
      <c r="A138" s="17">
        <v>128</v>
      </c>
      <c r="B138">
        <v>32.6</v>
      </c>
      <c r="C138" s="3">
        <v>6</v>
      </c>
      <c r="D138" s="5">
        <v>1</v>
      </c>
      <c r="E138" s="5"/>
      <c r="F138" s="5" t="s">
        <v>43</v>
      </c>
      <c r="H138" s="5"/>
    </row>
    <row r="139" spans="1:8" x14ac:dyDescent="0.25">
      <c r="A139" s="17">
        <v>129</v>
      </c>
      <c r="B139">
        <v>36</v>
      </c>
      <c r="C139" s="3">
        <v>7</v>
      </c>
      <c r="D139" s="5">
        <v>0</v>
      </c>
      <c r="E139" s="5"/>
      <c r="F139" s="5" t="s">
        <v>43</v>
      </c>
      <c r="H139" s="5"/>
    </row>
    <row r="140" spans="1:8" x14ac:dyDescent="0.25">
      <c r="A140" s="17">
        <v>130</v>
      </c>
      <c r="B140">
        <v>35</v>
      </c>
      <c r="C140" s="3">
        <v>6</v>
      </c>
      <c r="D140" s="5">
        <v>0</v>
      </c>
      <c r="E140" s="5"/>
      <c r="F140" s="5" t="s">
        <v>43</v>
      </c>
      <c r="H140" s="5"/>
    </row>
    <row r="141" spans="1:8" x14ac:dyDescent="0.25">
      <c r="A141" s="17">
        <v>131</v>
      </c>
      <c r="B141">
        <v>43.6</v>
      </c>
      <c r="C141" s="3">
        <v>6</v>
      </c>
      <c r="D141" s="5">
        <v>5</v>
      </c>
      <c r="E141" s="5"/>
      <c r="F141" s="5" t="s">
        <v>43</v>
      </c>
      <c r="H141" s="5"/>
    </row>
    <row r="142" spans="1:8" x14ac:dyDescent="0.25">
      <c r="A142" s="17">
        <v>132</v>
      </c>
      <c r="B142">
        <v>33.799999999999997</v>
      </c>
      <c r="C142" s="3">
        <v>11</v>
      </c>
      <c r="D142" s="5">
        <v>0</v>
      </c>
      <c r="E142" s="5"/>
      <c r="F142" s="5" t="s">
        <v>43</v>
      </c>
      <c r="H142" s="5"/>
    </row>
    <row r="143" spans="1:8" x14ac:dyDescent="0.25">
      <c r="A143" s="17">
        <v>133</v>
      </c>
      <c r="B143">
        <v>35.299999999999997</v>
      </c>
      <c r="C143" s="3">
        <v>24</v>
      </c>
      <c r="D143" s="5">
        <v>0</v>
      </c>
      <c r="E143" s="5"/>
      <c r="F143" s="5" t="s">
        <v>43</v>
      </c>
      <c r="H143" s="5"/>
    </row>
    <row r="144" spans="1:8" x14ac:dyDescent="0.25">
      <c r="A144" s="17">
        <v>134</v>
      </c>
      <c r="B144">
        <v>42.4</v>
      </c>
      <c r="C144" s="3">
        <v>19</v>
      </c>
      <c r="D144" s="5">
        <v>6</v>
      </c>
      <c r="E144" s="5"/>
      <c r="F144" s="5" t="s">
        <v>43</v>
      </c>
      <c r="H144" s="5"/>
    </row>
    <row r="145" spans="1:8" x14ac:dyDescent="0.25">
      <c r="A145" s="17">
        <v>135</v>
      </c>
      <c r="B145">
        <v>39.5</v>
      </c>
      <c r="C145" s="3">
        <v>8</v>
      </c>
      <c r="D145" s="5">
        <v>0</v>
      </c>
      <c r="E145" s="5"/>
      <c r="F145" s="5" t="s">
        <v>42</v>
      </c>
      <c r="H145" s="5"/>
    </row>
    <row r="146" spans="1:8" x14ac:dyDescent="0.25">
      <c r="A146" s="17">
        <v>136</v>
      </c>
      <c r="B146">
        <v>43.5</v>
      </c>
      <c r="C146" s="3">
        <v>28</v>
      </c>
      <c r="D146" s="5">
        <v>10</v>
      </c>
      <c r="E146" s="5"/>
      <c r="F146" s="5" t="s">
        <v>43</v>
      </c>
      <c r="H146" s="5"/>
    </row>
    <row r="147" spans="1:8" x14ac:dyDescent="0.25">
      <c r="A147" s="17">
        <v>137</v>
      </c>
      <c r="B147">
        <v>42</v>
      </c>
      <c r="C147" s="3">
        <v>9</v>
      </c>
      <c r="D147" s="5">
        <v>1</v>
      </c>
      <c r="E147" s="5"/>
      <c r="F147" s="5" t="s">
        <v>42</v>
      </c>
      <c r="H147" s="5"/>
    </row>
    <row r="148" spans="1:8" x14ac:dyDescent="0.25">
      <c r="A148" s="17">
        <v>138</v>
      </c>
      <c r="B148">
        <v>40.299999999999997</v>
      </c>
      <c r="C148" s="3">
        <v>24</v>
      </c>
      <c r="D148" s="5">
        <v>9</v>
      </c>
      <c r="E148" s="5"/>
      <c r="F148" s="5" t="s">
        <v>43</v>
      </c>
      <c r="H148" s="5"/>
    </row>
    <row r="149" spans="1:8" x14ac:dyDescent="0.25">
      <c r="A149" s="17">
        <v>139</v>
      </c>
      <c r="B149">
        <v>44</v>
      </c>
      <c r="C149" s="3">
        <v>9</v>
      </c>
      <c r="D149" s="5">
        <v>5</v>
      </c>
      <c r="E149" s="5"/>
      <c r="F149" s="5" t="s">
        <v>42</v>
      </c>
      <c r="H149" s="5"/>
    </row>
    <row r="150" spans="1:8" x14ac:dyDescent="0.25">
      <c r="A150" s="17">
        <v>140</v>
      </c>
      <c r="B150">
        <v>40.659999999999997</v>
      </c>
      <c r="C150" s="3">
        <v>28</v>
      </c>
      <c r="D150" s="5">
        <v>2</v>
      </c>
      <c r="E150" s="5"/>
      <c r="F150" s="5" t="s">
        <v>43</v>
      </c>
      <c r="H150" s="5"/>
    </row>
    <row r="151" spans="1:8" x14ac:dyDescent="0.25">
      <c r="A151" s="17">
        <v>141</v>
      </c>
      <c r="B151">
        <v>39.700000000000003</v>
      </c>
      <c r="C151" s="3">
        <v>16</v>
      </c>
      <c r="D151" s="5">
        <v>1</v>
      </c>
      <c r="E151" s="5"/>
      <c r="F151" s="5" t="s">
        <v>43</v>
      </c>
      <c r="H151" s="5"/>
    </row>
    <row r="152" spans="1:8" x14ac:dyDescent="0.25">
      <c r="A152" s="17">
        <v>142</v>
      </c>
      <c r="B152">
        <v>45</v>
      </c>
      <c r="C152" s="3">
        <v>9</v>
      </c>
      <c r="D152" s="5">
        <v>5</v>
      </c>
      <c r="E152" s="5"/>
      <c r="F152" s="5" t="s">
        <v>43</v>
      </c>
      <c r="H152" s="5"/>
    </row>
    <row r="153" spans="1:8" x14ac:dyDescent="0.25">
      <c r="A153" s="17">
        <v>143</v>
      </c>
      <c r="B153">
        <v>43.9</v>
      </c>
      <c r="C153" s="3">
        <v>10</v>
      </c>
      <c r="D153" s="5">
        <v>0</v>
      </c>
      <c r="E153" s="5"/>
      <c r="F153" s="5" t="s">
        <v>43</v>
      </c>
      <c r="H153" s="5"/>
    </row>
    <row r="154" spans="1:8" x14ac:dyDescent="0.25">
      <c r="A154" s="17">
        <v>144</v>
      </c>
      <c r="B154">
        <v>38</v>
      </c>
      <c r="C154" s="3">
        <v>11</v>
      </c>
      <c r="D154" s="5">
        <v>3</v>
      </c>
      <c r="E154" s="5"/>
      <c r="F154" s="5" t="s">
        <v>43</v>
      </c>
      <c r="H154" s="5"/>
    </row>
    <row r="155" spans="1:8" x14ac:dyDescent="0.25">
      <c r="A155" s="17">
        <v>145</v>
      </c>
      <c r="B155">
        <v>39.020000000000003</v>
      </c>
      <c r="C155" s="3">
        <v>8</v>
      </c>
      <c r="D155" s="5">
        <v>3</v>
      </c>
      <c r="E155" s="5"/>
      <c r="F155" s="5" t="s">
        <v>43</v>
      </c>
      <c r="H155" s="5"/>
    </row>
    <row r="156" spans="1:8" x14ac:dyDescent="0.25">
      <c r="A156" s="17">
        <v>146</v>
      </c>
      <c r="B156">
        <v>44.5</v>
      </c>
      <c r="C156" s="3">
        <v>8</v>
      </c>
      <c r="D156" s="5">
        <v>3</v>
      </c>
      <c r="E156" s="5"/>
      <c r="F156" s="5" t="s">
        <v>42</v>
      </c>
      <c r="H156" s="5"/>
    </row>
    <row r="157" spans="1:8" x14ac:dyDescent="0.25">
      <c r="A157" s="17">
        <v>147</v>
      </c>
      <c r="B157">
        <v>41</v>
      </c>
      <c r="C157" s="3">
        <v>7</v>
      </c>
      <c r="D157" s="5">
        <v>1</v>
      </c>
      <c r="E157" s="5"/>
      <c r="F157" s="5" t="s">
        <v>42</v>
      </c>
      <c r="H157" s="5"/>
    </row>
    <row r="158" spans="1:8" x14ac:dyDescent="0.25">
      <c r="A158" s="17">
        <v>148</v>
      </c>
      <c r="B158">
        <v>44</v>
      </c>
      <c r="C158" s="3">
        <v>9</v>
      </c>
      <c r="D158" s="5">
        <v>3</v>
      </c>
      <c r="E158" s="5"/>
      <c r="F158" s="5" t="s">
        <v>42</v>
      </c>
      <c r="H158" s="5"/>
    </row>
    <row r="159" spans="1:8" x14ac:dyDescent="0.25">
      <c r="A159" s="17">
        <v>149</v>
      </c>
      <c r="B159">
        <v>44</v>
      </c>
      <c r="C159" s="3">
        <v>9</v>
      </c>
      <c r="D159" s="5">
        <v>0</v>
      </c>
      <c r="E159" s="5"/>
      <c r="F159" s="5" t="s">
        <v>42</v>
      </c>
      <c r="H159" s="5"/>
    </row>
    <row r="160" spans="1:8" x14ac:dyDescent="0.25">
      <c r="A160" s="17">
        <v>150</v>
      </c>
      <c r="B160">
        <v>42.5</v>
      </c>
      <c r="C160" s="3">
        <v>8</v>
      </c>
      <c r="D160" s="5">
        <v>4</v>
      </c>
      <c r="E160" s="5"/>
      <c r="F160" s="5" t="s">
        <v>43</v>
      </c>
      <c r="H160" s="5"/>
    </row>
    <row r="161" spans="1:8" x14ac:dyDescent="0.25">
      <c r="A161" s="17">
        <v>151</v>
      </c>
      <c r="B161">
        <v>40.26</v>
      </c>
      <c r="C161" s="3">
        <v>10</v>
      </c>
      <c r="D161" s="5">
        <v>3</v>
      </c>
      <c r="E161" s="5"/>
      <c r="F161" s="5" t="s">
        <v>43</v>
      </c>
      <c r="H161" s="5"/>
    </row>
    <row r="162" spans="1:8" x14ac:dyDescent="0.25">
      <c r="A162" s="17">
        <v>152</v>
      </c>
      <c r="B162">
        <v>44.5</v>
      </c>
      <c r="C162" s="3">
        <v>8</v>
      </c>
      <c r="D162" s="5">
        <v>1</v>
      </c>
      <c r="E162" s="5"/>
      <c r="F162" s="5" t="s">
        <v>42</v>
      </c>
      <c r="H162" s="5"/>
    </row>
    <row r="163" spans="1:8" x14ac:dyDescent="0.25">
      <c r="A163" s="17">
        <v>153</v>
      </c>
      <c r="B163">
        <v>35.5</v>
      </c>
      <c r="C163" s="3">
        <v>16</v>
      </c>
      <c r="D163" s="5">
        <v>9</v>
      </c>
      <c r="E163" s="5"/>
      <c r="F163" s="5" t="s">
        <v>43</v>
      </c>
      <c r="H163" s="5"/>
    </row>
    <row r="164" spans="1:8" x14ac:dyDescent="0.25">
      <c r="A164" s="17">
        <v>154</v>
      </c>
      <c r="B164">
        <v>42.5</v>
      </c>
      <c r="C164" s="3">
        <v>9</v>
      </c>
      <c r="D164" s="5">
        <v>0</v>
      </c>
      <c r="E164" s="5"/>
      <c r="F164" s="5" t="s">
        <v>42</v>
      </c>
      <c r="H164" s="5"/>
    </row>
    <row r="165" spans="1:8" x14ac:dyDescent="0.25">
      <c r="A165" s="17">
        <v>155</v>
      </c>
      <c r="B165">
        <v>44</v>
      </c>
      <c r="C165" s="3">
        <v>10</v>
      </c>
      <c r="D165" s="5">
        <v>0</v>
      </c>
      <c r="E165" s="5"/>
      <c r="F165" s="5" t="s">
        <v>43</v>
      </c>
      <c r="H165" s="5"/>
    </row>
    <row r="166" spans="1:8" x14ac:dyDescent="0.25">
      <c r="A166" s="17">
        <v>156</v>
      </c>
      <c r="B166">
        <v>45</v>
      </c>
      <c r="C166" s="3">
        <v>9</v>
      </c>
      <c r="D166" s="5">
        <v>2</v>
      </c>
      <c r="E166" s="5"/>
      <c r="F166" s="5" t="s">
        <v>42</v>
      </c>
      <c r="H166" s="5"/>
    </row>
    <row r="167" spans="1:8" x14ac:dyDescent="0.25">
      <c r="A167" s="17">
        <v>157</v>
      </c>
      <c r="B167">
        <v>44.4</v>
      </c>
      <c r="C167" s="3">
        <v>18</v>
      </c>
      <c r="D167" s="5">
        <v>4</v>
      </c>
      <c r="E167" s="5"/>
      <c r="F167" s="5" t="s">
        <v>43</v>
      </c>
      <c r="H167" s="5"/>
    </row>
    <row r="168" spans="1:8" x14ac:dyDescent="0.25">
      <c r="A168" s="17">
        <v>158</v>
      </c>
      <c r="B168">
        <v>38</v>
      </c>
      <c r="C168" s="3">
        <v>20</v>
      </c>
      <c r="D168" s="5">
        <v>0</v>
      </c>
      <c r="E168" s="5"/>
      <c r="F168" s="5" t="s">
        <v>43</v>
      </c>
      <c r="H168" s="5"/>
    </row>
    <row r="169" spans="1:8" x14ac:dyDescent="0.25">
      <c r="A169" s="17">
        <v>159</v>
      </c>
      <c r="B169">
        <v>41.8</v>
      </c>
      <c r="C169" s="3">
        <v>7</v>
      </c>
      <c r="D169" s="5">
        <v>0</v>
      </c>
      <c r="E169" s="5"/>
      <c r="F169" s="5" t="s">
        <v>42</v>
      </c>
      <c r="H169" s="5"/>
    </row>
    <row r="170" spans="1:8" x14ac:dyDescent="0.25">
      <c r="A170" s="17">
        <v>160</v>
      </c>
      <c r="B170">
        <v>45.5</v>
      </c>
      <c r="C170" s="3">
        <v>26</v>
      </c>
      <c r="D170" s="5">
        <v>0</v>
      </c>
      <c r="E170" s="5"/>
      <c r="F170" s="5" t="s">
        <v>42</v>
      </c>
      <c r="H170" s="5"/>
    </row>
    <row r="171" spans="1:8" x14ac:dyDescent="0.25">
      <c r="A171" s="17">
        <v>161</v>
      </c>
      <c r="B171">
        <v>42.5</v>
      </c>
      <c r="C171" s="3">
        <v>8</v>
      </c>
      <c r="D171" s="5">
        <v>4</v>
      </c>
      <c r="E171" s="5"/>
      <c r="F171" s="5" t="s">
        <v>42</v>
      </c>
      <c r="H171" s="5"/>
    </row>
    <row r="172" spans="1:8" x14ac:dyDescent="0.25">
      <c r="A172" s="17">
        <v>162</v>
      </c>
      <c r="B172">
        <v>44</v>
      </c>
      <c r="C172" s="3">
        <v>6</v>
      </c>
      <c r="D172" s="5">
        <v>12</v>
      </c>
      <c r="E172" s="5"/>
      <c r="F172" s="5" t="s">
        <v>43</v>
      </c>
      <c r="H172" s="5"/>
    </row>
    <row r="173" spans="1:8" x14ac:dyDescent="0.25">
      <c r="A173" s="17">
        <v>163</v>
      </c>
      <c r="B173">
        <v>54.3</v>
      </c>
      <c r="C173" s="3">
        <v>22</v>
      </c>
      <c r="D173" s="5">
        <v>8</v>
      </c>
      <c r="E173" s="5"/>
      <c r="F173" s="5" t="s">
        <v>43</v>
      </c>
      <c r="H173" s="5"/>
    </row>
    <row r="174" spans="1:8" x14ac:dyDescent="0.25">
      <c r="A174" s="17">
        <v>164</v>
      </c>
      <c r="B174">
        <v>44.8</v>
      </c>
      <c r="C174" s="3">
        <v>29</v>
      </c>
      <c r="D174" s="5">
        <v>0</v>
      </c>
      <c r="E174" s="5"/>
      <c r="F174" s="5" t="s">
        <v>43</v>
      </c>
      <c r="H174" s="5"/>
    </row>
    <row r="175" spans="1:8" x14ac:dyDescent="0.25">
      <c r="A175" s="17">
        <v>165</v>
      </c>
      <c r="B175">
        <v>47</v>
      </c>
      <c r="C175" s="3">
        <v>9</v>
      </c>
      <c r="D175" s="5">
        <v>4</v>
      </c>
      <c r="E175" s="5"/>
      <c r="F175" s="5" t="s">
        <v>42</v>
      </c>
      <c r="H175" s="5"/>
    </row>
    <row r="176" spans="1:8" x14ac:dyDescent="0.25">
      <c r="A176" s="17">
        <v>166</v>
      </c>
      <c r="B176">
        <v>43.8</v>
      </c>
      <c r="C176" s="3">
        <v>18</v>
      </c>
      <c r="D176" s="5">
        <v>0</v>
      </c>
      <c r="E176" s="5"/>
      <c r="F176" s="5" t="s">
        <v>43</v>
      </c>
      <c r="H176" s="5"/>
    </row>
    <row r="177" spans="1:8" x14ac:dyDescent="0.25">
      <c r="A177" s="17">
        <v>167</v>
      </c>
      <c r="B177">
        <v>48</v>
      </c>
      <c r="C177" s="3">
        <v>15</v>
      </c>
      <c r="D177" s="5">
        <v>4</v>
      </c>
      <c r="E177" s="5"/>
      <c r="F177" s="5" t="s">
        <v>43</v>
      </c>
      <c r="H177" s="5"/>
    </row>
    <row r="178" spans="1:8" x14ac:dyDescent="0.25">
      <c r="A178" s="17">
        <v>168</v>
      </c>
      <c r="B178">
        <v>42.7</v>
      </c>
      <c r="C178" s="3">
        <v>12</v>
      </c>
      <c r="D178" s="5">
        <v>0</v>
      </c>
      <c r="E178" s="5"/>
      <c r="F178" s="5" t="s">
        <v>43</v>
      </c>
      <c r="H178" s="5"/>
    </row>
    <row r="179" spans="1:8" x14ac:dyDescent="0.25">
      <c r="A179" s="17">
        <v>169</v>
      </c>
      <c r="B179">
        <v>48.5</v>
      </c>
      <c r="C179" s="3">
        <v>17</v>
      </c>
      <c r="D179" s="5">
        <v>1</v>
      </c>
      <c r="E179" s="5"/>
      <c r="F179" s="5" t="s">
        <v>43</v>
      </c>
      <c r="H179" s="5"/>
    </row>
    <row r="180" spans="1:8" x14ac:dyDescent="0.25">
      <c r="A180" s="17">
        <v>170</v>
      </c>
      <c r="B180">
        <v>42</v>
      </c>
      <c r="C180" s="3">
        <v>19</v>
      </c>
      <c r="D180" s="5">
        <v>0</v>
      </c>
      <c r="E180" s="5"/>
      <c r="F180" s="5" t="s">
        <v>43</v>
      </c>
      <c r="H180" s="5"/>
    </row>
    <row r="181" spans="1:8" x14ac:dyDescent="0.25">
      <c r="A181" s="17">
        <v>171</v>
      </c>
      <c r="B181">
        <v>45.5</v>
      </c>
      <c r="C181" s="3">
        <v>19</v>
      </c>
      <c r="D181" s="5">
        <v>1</v>
      </c>
      <c r="E181" s="5"/>
      <c r="F181" s="5" t="s">
        <v>43</v>
      </c>
      <c r="H181" s="5"/>
    </row>
    <row r="182" spans="1:8" x14ac:dyDescent="0.25">
      <c r="A182" s="17">
        <v>172</v>
      </c>
      <c r="B182">
        <v>44.5</v>
      </c>
      <c r="C182" s="3">
        <v>14</v>
      </c>
      <c r="D182" s="5">
        <v>0</v>
      </c>
      <c r="E182" s="5"/>
      <c r="F182" s="5" t="s">
        <v>43</v>
      </c>
      <c r="H182" s="5"/>
    </row>
    <row r="183" spans="1:8" x14ac:dyDescent="0.25">
      <c r="A183" s="17">
        <v>173</v>
      </c>
      <c r="B183">
        <v>51.2</v>
      </c>
      <c r="C183" s="3">
        <v>16</v>
      </c>
      <c r="D183" s="5">
        <v>2</v>
      </c>
      <c r="E183" s="5"/>
      <c r="F183" s="5" t="s">
        <v>43</v>
      </c>
      <c r="H183" s="5"/>
    </row>
    <row r="184" spans="1:8" x14ac:dyDescent="0.25">
      <c r="A184" s="17">
        <v>174</v>
      </c>
      <c r="B184">
        <v>47.5</v>
      </c>
      <c r="C184" s="3">
        <v>10</v>
      </c>
      <c r="D184" s="5">
        <v>0</v>
      </c>
      <c r="E184" s="5"/>
      <c r="F184" s="5" t="s">
        <v>42</v>
      </c>
      <c r="H184" s="5"/>
    </row>
    <row r="185" spans="1:8" x14ac:dyDescent="0.25">
      <c r="A185" s="17">
        <v>175</v>
      </c>
      <c r="B185">
        <v>44.5</v>
      </c>
      <c r="C185" s="3">
        <v>11</v>
      </c>
      <c r="D185" s="5">
        <v>0</v>
      </c>
      <c r="E185" s="5"/>
      <c r="F185" s="5" t="s">
        <v>43</v>
      </c>
      <c r="H185" s="5"/>
    </row>
    <row r="186" spans="1:8" x14ac:dyDescent="0.25">
      <c r="A186" s="17">
        <v>176</v>
      </c>
      <c r="B186">
        <v>47</v>
      </c>
      <c r="C186" s="3">
        <v>11</v>
      </c>
      <c r="D186" s="5">
        <v>0</v>
      </c>
      <c r="E186" s="5"/>
      <c r="F186" s="5" t="s">
        <v>42</v>
      </c>
      <c r="H186" s="5"/>
    </row>
    <row r="187" spans="1:8" x14ac:dyDescent="0.25">
      <c r="A187" s="17">
        <v>177</v>
      </c>
      <c r="B187">
        <v>47</v>
      </c>
      <c r="C187" s="3">
        <v>9</v>
      </c>
      <c r="D187" s="5">
        <v>10</v>
      </c>
      <c r="E187" s="5"/>
      <c r="F187" s="5" t="s">
        <v>42</v>
      </c>
      <c r="H187" s="5"/>
    </row>
    <row r="188" spans="1:8" x14ac:dyDescent="0.25">
      <c r="A188" s="17">
        <v>178</v>
      </c>
      <c r="B188">
        <v>43.1</v>
      </c>
      <c r="C188" s="3">
        <v>20</v>
      </c>
      <c r="D188" s="5">
        <v>4</v>
      </c>
      <c r="E188" s="5"/>
      <c r="F188" s="5" t="s">
        <v>43</v>
      </c>
      <c r="H188" s="5"/>
    </row>
    <row r="189" spans="1:8" x14ac:dyDescent="0.25">
      <c r="A189" s="17">
        <v>179</v>
      </c>
      <c r="B189">
        <v>49</v>
      </c>
      <c r="C189" s="3">
        <v>11</v>
      </c>
      <c r="D189" s="5">
        <v>2</v>
      </c>
      <c r="E189" s="5"/>
      <c r="F189" s="5" t="s">
        <v>42</v>
      </c>
      <c r="H189" s="5"/>
    </row>
    <row r="190" spans="1:8" x14ac:dyDescent="0.25">
      <c r="A190" s="17">
        <v>180</v>
      </c>
      <c r="B190">
        <v>48.5</v>
      </c>
      <c r="C190" s="3">
        <v>11</v>
      </c>
      <c r="D190" s="5">
        <v>0</v>
      </c>
      <c r="E190" s="5"/>
      <c r="F190" s="5" t="s">
        <v>42</v>
      </c>
      <c r="H190" s="5"/>
    </row>
    <row r="191" spans="1:8" x14ac:dyDescent="0.25">
      <c r="A191" s="17">
        <v>181</v>
      </c>
      <c r="B191">
        <v>45</v>
      </c>
      <c r="C191" s="3">
        <v>11</v>
      </c>
      <c r="D191" s="5">
        <v>5</v>
      </c>
      <c r="E191" s="5"/>
      <c r="F191" s="5" t="s">
        <v>43</v>
      </c>
      <c r="H191" s="5"/>
    </row>
    <row r="192" spans="1:8" x14ac:dyDescent="0.25">
      <c r="A192" s="17">
        <v>182</v>
      </c>
      <c r="B192">
        <v>52.5</v>
      </c>
      <c r="C192" s="3">
        <v>19</v>
      </c>
      <c r="D192" s="5">
        <v>5</v>
      </c>
      <c r="E192" s="5"/>
      <c r="F192" s="5" t="s">
        <v>43</v>
      </c>
      <c r="H192" s="5"/>
    </row>
    <row r="193" spans="1:8" x14ac:dyDescent="0.25">
      <c r="A193" s="17">
        <v>183</v>
      </c>
      <c r="B193">
        <v>47.5</v>
      </c>
      <c r="C193" s="3">
        <v>9</v>
      </c>
      <c r="D193" s="5">
        <v>2</v>
      </c>
      <c r="E193" s="5"/>
      <c r="F193" s="5" t="s">
        <v>42</v>
      </c>
      <c r="H193" s="5"/>
    </row>
    <row r="194" spans="1:8" x14ac:dyDescent="0.25">
      <c r="A194" s="17">
        <v>184</v>
      </c>
      <c r="B194">
        <v>48</v>
      </c>
      <c r="C194" s="3">
        <v>10</v>
      </c>
      <c r="D194" s="5">
        <v>0</v>
      </c>
      <c r="E194" s="5"/>
      <c r="F194" s="5" t="s">
        <v>42</v>
      </c>
      <c r="H194" s="5"/>
    </row>
    <row r="195" spans="1:8" x14ac:dyDescent="0.25">
      <c r="A195" s="17">
        <v>185</v>
      </c>
      <c r="B195">
        <v>46.5</v>
      </c>
      <c r="C195" s="3">
        <v>11</v>
      </c>
      <c r="D195" s="5">
        <v>4</v>
      </c>
      <c r="E195" s="5"/>
      <c r="F195" s="5" t="s">
        <v>42</v>
      </c>
      <c r="H195" s="5"/>
    </row>
    <row r="196" spans="1:8" x14ac:dyDescent="0.25">
      <c r="A196" s="17">
        <v>186</v>
      </c>
      <c r="B196">
        <v>61.5</v>
      </c>
      <c r="C196" s="3">
        <v>15</v>
      </c>
      <c r="D196" s="5">
        <v>2</v>
      </c>
      <c r="E196" s="5"/>
      <c r="F196" s="5" t="s">
        <v>43</v>
      </c>
      <c r="H196" s="5"/>
    </row>
    <row r="197" spans="1:8" x14ac:dyDescent="0.25">
      <c r="A197" s="17">
        <v>187</v>
      </c>
      <c r="B197">
        <v>50</v>
      </c>
      <c r="C197" s="3">
        <v>12</v>
      </c>
      <c r="D197" s="5">
        <v>2</v>
      </c>
      <c r="E197" s="5"/>
      <c r="F197" s="5" t="s">
        <v>43</v>
      </c>
      <c r="H197" s="5"/>
    </row>
    <row r="198" spans="1:8" x14ac:dyDescent="0.25">
      <c r="A198" s="17">
        <v>188</v>
      </c>
      <c r="B198">
        <v>61.8</v>
      </c>
      <c r="C198" s="3">
        <v>15</v>
      </c>
      <c r="D198" s="5">
        <v>2</v>
      </c>
      <c r="E198" s="5"/>
      <c r="F198" s="5" t="s">
        <v>43</v>
      </c>
      <c r="H198" s="5"/>
    </row>
    <row r="199" spans="1:8" x14ac:dyDescent="0.25">
      <c r="A199" s="17">
        <v>189</v>
      </c>
      <c r="B199">
        <v>43</v>
      </c>
      <c r="C199" s="3">
        <v>19</v>
      </c>
      <c r="D199" s="5">
        <v>0</v>
      </c>
      <c r="E199" s="5"/>
      <c r="F199" s="5" t="s">
        <v>43</v>
      </c>
      <c r="H199" s="5"/>
    </row>
    <row r="200" spans="1:8" x14ac:dyDescent="0.25">
      <c r="A200" s="17">
        <v>190</v>
      </c>
      <c r="B200">
        <v>47</v>
      </c>
      <c r="C200" s="3">
        <v>14</v>
      </c>
      <c r="D200" s="5">
        <v>1</v>
      </c>
      <c r="E200" s="5"/>
      <c r="F200" s="5" t="s">
        <v>42</v>
      </c>
      <c r="H200" s="5"/>
    </row>
    <row r="201" spans="1:8" x14ac:dyDescent="0.25">
      <c r="A201" s="17">
        <v>191</v>
      </c>
      <c r="B201">
        <v>58.5</v>
      </c>
      <c r="C201" s="3">
        <v>12</v>
      </c>
      <c r="D201" s="5">
        <v>6</v>
      </c>
      <c r="E201" s="5"/>
      <c r="F201" s="5" t="s">
        <v>43</v>
      </c>
      <c r="H201" s="5"/>
    </row>
    <row r="202" spans="1:8" x14ac:dyDescent="0.25">
      <c r="A202" s="17">
        <v>192</v>
      </c>
      <c r="B202">
        <v>55</v>
      </c>
      <c r="C202" s="3">
        <v>19</v>
      </c>
      <c r="D202" s="5">
        <v>7</v>
      </c>
      <c r="E202" s="5"/>
      <c r="F202" s="5" t="s">
        <v>42</v>
      </c>
      <c r="H202" s="5"/>
    </row>
    <row r="203" spans="1:8" x14ac:dyDescent="0.25">
      <c r="A203" s="17">
        <v>193</v>
      </c>
      <c r="B203">
        <v>57</v>
      </c>
      <c r="C203" s="3">
        <v>27</v>
      </c>
      <c r="D203" s="5">
        <v>3</v>
      </c>
      <c r="E203" s="5"/>
      <c r="F203" s="5" t="s">
        <v>42</v>
      </c>
      <c r="H203" s="5"/>
    </row>
    <row r="204" spans="1:8" x14ac:dyDescent="0.25">
      <c r="A204" s="17">
        <v>194</v>
      </c>
      <c r="B204">
        <v>57</v>
      </c>
      <c r="C204" s="3">
        <v>20</v>
      </c>
      <c r="D204" s="5">
        <v>1</v>
      </c>
      <c r="E204" s="5"/>
      <c r="F204" s="5" t="s">
        <v>42</v>
      </c>
      <c r="H204" s="5"/>
    </row>
    <row r="205" spans="1:8" x14ac:dyDescent="0.25">
      <c r="A205" s="17">
        <v>195</v>
      </c>
      <c r="B205">
        <v>60</v>
      </c>
      <c r="C205" s="3">
        <v>17</v>
      </c>
      <c r="D205" s="5">
        <v>0</v>
      </c>
      <c r="E205" s="5"/>
      <c r="F205" s="5" t="s">
        <v>42</v>
      </c>
      <c r="H205" s="5"/>
    </row>
    <row r="206" spans="1:8" x14ac:dyDescent="0.25">
      <c r="A206" s="17">
        <v>196</v>
      </c>
      <c r="B206">
        <v>60</v>
      </c>
      <c r="C206" s="3">
        <v>16</v>
      </c>
      <c r="D206" s="5">
        <v>0</v>
      </c>
      <c r="E206" s="5"/>
      <c r="F206" s="5" t="s">
        <v>42</v>
      </c>
      <c r="H206" s="5"/>
    </row>
    <row r="207" spans="1:8" x14ac:dyDescent="0.25">
      <c r="A207" s="17">
        <v>197</v>
      </c>
      <c r="B207">
        <v>59</v>
      </c>
      <c r="C207" s="3">
        <v>22</v>
      </c>
      <c r="D207" s="5">
        <v>4</v>
      </c>
      <c r="E207" s="5"/>
      <c r="F207" s="5" t="s">
        <v>42</v>
      </c>
      <c r="H207" s="5"/>
    </row>
    <row r="208" spans="1:8" x14ac:dyDescent="0.25">
      <c r="A208" s="17">
        <v>198</v>
      </c>
      <c r="B208">
        <v>60</v>
      </c>
      <c r="C208" s="3">
        <v>15</v>
      </c>
      <c r="D208" s="5">
        <v>0</v>
      </c>
      <c r="E208" s="5"/>
      <c r="F208" s="5" t="s">
        <v>42</v>
      </c>
      <c r="H208" s="5"/>
    </row>
    <row r="209" spans="1:8" x14ac:dyDescent="0.25">
      <c r="A209" s="17">
        <v>199</v>
      </c>
      <c r="B209">
        <v>65</v>
      </c>
      <c r="C209" s="3">
        <v>23</v>
      </c>
      <c r="D209" s="5">
        <v>0</v>
      </c>
      <c r="E209" s="5"/>
      <c r="F209" s="5" t="s">
        <v>42</v>
      </c>
      <c r="H209" s="5"/>
    </row>
    <row r="210" spans="1:8" x14ac:dyDescent="0.25">
      <c r="A210" s="17">
        <v>200</v>
      </c>
      <c r="B210">
        <v>52</v>
      </c>
      <c r="C210" s="3">
        <v>23</v>
      </c>
      <c r="D210" s="5">
        <v>1</v>
      </c>
      <c r="E210" s="5"/>
      <c r="F210" s="5" t="s">
        <v>42</v>
      </c>
      <c r="H210" s="5"/>
    </row>
    <row r="211" spans="1:8" x14ac:dyDescent="0.25">
      <c r="A211" s="17">
        <v>201</v>
      </c>
      <c r="B211">
        <v>58</v>
      </c>
      <c r="C211" s="3">
        <v>25</v>
      </c>
      <c r="D211" s="5">
        <v>0</v>
      </c>
      <c r="E211" s="5"/>
      <c r="F211" s="5" t="s">
        <v>42</v>
      </c>
      <c r="H211" s="5"/>
    </row>
    <row r="212" spans="1:8" x14ac:dyDescent="0.25">
      <c r="A212" s="17">
        <v>202</v>
      </c>
      <c r="B212">
        <v>60</v>
      </c>
      <c r="C212" s="3">
        <v>24</v>
      </c>
      <c r="D212" s="5">
        <v>0</v>
      </c>
      <c r="E212" s="5"/>
      <c r="F212" s="5" t="s">
        <v>42</v>
      </c>
      <c r="H212" s="5"/>
    </row>
    <row r="213" spans="1:8" x14ac:dyDescent="0.25">
      <c r="A213" s="17">
        <v>203</v>
      </c>
      <c r="B213">
        <v>74</v>
      </c>
      <c r="C213" s="3">
        <v>42</v>
      </c>
      <c r="D213" s="5">
        <v>0</v>
      </c>
      <c r="E213" s="5"/>
      <c r="F213" s="5" t="s">
        <v>42</v>
      </c>
      <c r="H213" s="5"/>
    </row>
    <row r="214" spans="1:8" x14ac:dyDescent="0.25">
      <c r="A214" s="17">
        <v>204</v>
      </c>
      <c r="B214">
        <v>95</v>
      </c>
      <c r="C214" s="3">
        <v>37</v>
      </c>
      <c r="D214" s="5">
        <v>0</v>
      </c>
      <c r="E214" s="5"/>
      <c r="F214" s="5" t="s">
        <v>42</v>
      </c>
      <c r="H214" s="5"/>
    </row>
    <row r="215" spans="1:8" x14ac:dyDescent="0.25">
      <c r="A215" s="17">
        <v>205</v>
      </c>
      <c r="B215">
        <v>97</v>
      </c>
      <c r="C215" s="3">
        <v>39</v>
      </c>
      <c r="D215" s="5">
        <v>0</v>
      </c>
      <c r="E215" s="5"/>
      <c r="F215" s="5" t="s">
        <v>42</v>
      </c>
      <c r="H215" s="5"/>
    </row>
    <row r="216" spans="1:8" x14ac:dyDescent="0.25">
      <c r="A216" s="17">
        <v>206</v>
      </c>
      <c r="B216">
        <v>88</v>
      </c>
      <c r="C216" s="3">
        <v>35</v>
      </c>
      <c r="D216" s="5">
        <v>0</v>
      </c>
      <c r="E216" s="5"/>
      <c r="F216" s="5" t="s">
        <v>42</v>
      </c>
      <c r="H216" s="5"/>
    </row>
    <row r="217" spans="1:8" x14ac:dyDescent="0.25">
      <c r="A217" s="17">
        <v>207</v>
      </c>
      <c r="B217">
        <v>94</v>
      </c>
      <c r="C217" s="3">
        <v>38</v>
      </c>
      <c r="D217" s="5">
        <v>0</v>
      </c>
      <c r="E217" s="5"/>
      <c r="F217" s="5" t="s">
        <v>42</v>
      </c>
      <c r="H217" s="5"/>
    </row>
    <row r="218" spans="1:8" x14ac:dyDescent="0.25">
      <c r="A218" s="17">
        <v>208</v>
      </c>
      <c r="B218">
        <v>30</v>
      </c>
      <c r="C218" s="3">
        <v>36</v>
      </c>
      <c r="D218" s="5">
        <v>0</v>
      </c>
      <c r="E218" s="5"/>
      <c r="F218" s="5" t="s">
        <v>43</v>
      </c>
      <c r="H218" s="5"/>
    </row>
  </sheetData>
  <mergeCells count="1">
    <mergeCell ref="H33:P45"/>
  </mergeCells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7"/>
  <sheetViews>
    <sheetView workbookViewId="0">
      <selection activeCell="I30" sqref="I30:Q43"/>
    </sheetView>
  </sheetViews>
  <sheetFormatPr defaultRowHeight="13.2" x14ac:dyDescent="0.25"/>
  <cols>
    <col min="1" max="1" width="10.44140625" style="3" customWidth="1"/>
    <col min="2" max="2" width="11.6640625" style="3" customWidth="1"/>
    <col min="3" max="3" width="14.5546875" style="3" customWidth="1"/>
    <col min="4" max="4" width="9.88671875" style="3" customWidth="1"/>
    <col min="5" max="5" width="12.6640625" style="3" customWidth="1"/>
    <col min="6" max="256" width="9.109375" style="3"/>
    <col min="257" max="257" width="10.44140625" style="3" customWidth="1"/>
    <col min="258" max="258" width="11.6640625" style="3" customWidth="1"/>
    <col min="259" max="259" width="14.5546875" style="3" customWidth="1"/>
    <col min="260" max="260" width="9.88671875" style="3" customWidth="1"/>
    <col min="261" max="261" width="12.6640625" style="3" customWidth="1"/>
    <col min="262" max="512" width="9.109375" style="3"/>
    <col min="513" max="513" width="10.44140625" style="3" customWidth="1"/>
    <col min="514" max="514" width="11.6640625" style="3" customWidth="1"/>
    <col min="515" max="515" width="14.5546875" style="3" customWidth="1"/>
    <col min="516" max="516" width="9.88671875" style="3" customWidth="1"/>
    <col min="517" max="517" width="12.6640625" style="3" customWidth="1"/>
    <col min="518" max="768" width="9.109375" style="3"/>
    <col min="769" max="769" width="10.44140625" style="3" customWidth="1"/>
    <col min="770" max="770" width="11.6640625" style="3" customWidth="1"/>
    <col min="771" max="771" width="14.5546875" style="3" customWidth="1"/>
    <col min="772" max="772" width="9.88671875" style="3" customWidth="1"/>
    <col min="773" max="773" width="12.6640625" style="3" customWidth="1"/>
    <col min="774" max="1024" width="9.109375" style="3"/>
    <col min="1025" max="1025" width="10.44140625" style="3" customWidth="1"/>
    <col min="1026" max="1026" width="11.6640625" style="3" customWidth="1"/>
    <col min="1027" max="1027" width="14.5546875" style="3" customWidth="1"/>
    <col min="1028" max="1028" width="9.88671875" style="3" customWidth="1"/>
    <col min="1029" max="1029" width="12.6640625" style="3" customWidth="1"/>
    <col min="1030" max="1280" width="9.109375" style="3"/>
    <col min="1281" max="1281" width="10.44140625" style="3" customWidth="1"/>
    <col min="1282" max="1282" width="11.6640625" style="3" customWidth="1"/>
    <col min="1283" max="1283" width="14.5546875" style="3" customWidth="1"/>
    <col min="1284" max="1284" width="9.88671875" style="3" customWidth="1"/>
    <col min="1285" max="1285" width="12.6640625" style="3" customWidth="1"/>
    <col min="1286" max="1536" width="9.109375" style="3"/>
    <col min="1537" max="1537" width="10.44140625" style="3" customWidth="1"/>
    <col min="1538" max="1538" width="11.6640625" style="3" customWidth="1"/>
    <col min="1539" max="1539" width="14.5546875" style="3" customWidth="1"/>
    <col min="1540" max="1540" width="9.88671875" style="3" customWidth="1"/>
    <col min="1541" max="1541" width="12.6640625" style="3" customWidth="1"/>
    <col min="1542" max="1792" width="9.109375" style="3"/>
    <col min="1793" max="1793" width="10.44140625" style="3" customWidth="1"/>
    <col min="1794" max="1794" width="11.6640625" style="3" customWidth="1"/>
    <col min="1795" max="1795" width="14.5546875" style="3" customWidth="1"/>
    <col min="1796" max="1796" width="9.88671875" style="3" customWidth="1"/>
    <col min="1797" max="1797" width="12.6640625" style="3" customWidth="1"/>
    <col min="1798" max="2048" width="9.109375" style="3"/>
    <col min="2049" max="2049" width="10.44140625" style="3" customWidth="1"/>
    <col min="2050" max="2050" width="11.6640625" style="3" customWidth="1"/>
    <col min="2051" max="2051" width="14.5546875" style="3" customWidth="1"/>
    <col min="2052" max="2052" width="9.88671875" style="3" customWidth="1"/>
    <col min="2053" max="2053" width="12.6640625" style="3" customWidth="1"/>
    <col min="2054" max="2304" width="9.109375" style="3"/>
    <col min="2305" max="2305" width="10.44140625" style="3" customWidth="1"/>
    <col min="2306" max="2306" width="11.6640625" style="3" customWidth="1"/>
    <col min="2307" max="2307" width="14.5546875" style="3" customWidth="1"/>
    <col min="2308" max="2308" width="9.88671875" style="3" customWidth="1"/>
    <col min="2309" max="2309" width="12.6640625" style="3" customWidth="1"/>
    <col min="2310" max="2560" width="9.109375" style="3"/>
    <col min="2561" max="2561" width="10.44140625" style="3" customWidth="1"/>
    <col min="2562" max="2562" width="11.6640625" style="3" customWidth="1"/>
    <col min="2563" max="2563" width="14.5546875" style="3" customWidth="1"/>
    <col min="2564" max="2564" width="9.88671875" style="3" customWidth="1"/>
    <col min="2565" max="2565" width="12.6640625" style="3" customWidth="1"/>
    <col min="2566" max="2816" width="9.109375" style="3"/>
    <col min="2817" max="2817" width="10.44140625" style="3" customWidth="1"/>
    <col min="2818" max="2818" width="11.6640625" style="3" customWidth="1"/>
    <col min="2819" max="2819" width="14.5546875" style="3" customWidth="1"/>
    <col min="2820" max="2820" width="9.88671875" style="3" customWidth="1"/>
    <col min="2821" max="2821" width="12.6640625" style="3" customWidth="1"/>
    <col min="2822" max="3072" width="9.109375" style="3"/>
    <col min="3073" max="3073" width="10.44140625" style="3" customWidth="1"/>
    <col min="3074" max="3074" width="11.6640625" style="3" customWidth="1"/>
    <col min="3075" max="3075" width="14.5546875" style="3" customWidth="1"/>
    <col min="3076" max="3076" width="9.88671875" style="3" customWidth="1"/>
    <col min="3077" max="3077" width="12.6640625" style="3" customWidth="1"/>
    <col min="3078" max="3328" width="9.109375" style="3"/>
    <col min="3329" max="3329" width="10.44140625" style="3" customWidth="1"/>
    <col min="3330" max="3330" width="11.6640625" style="3" customWidth="1"/>
    <col min="3331" max="3331" width="14.5546875" style="3" customWidth="1"/>
    <col min="3332" max="3332" width="9.88671875" style="3" customWidth="1"/>
    <col min="3333" max="3333" width="12.6640625" style="3" customWidth="1"/>
    <col min="3334" max="3584" width="9.109375" style="3"/>
    <col min="3585" max="3585" width="10.44140625" style="3" customWidth="1"/>
    <col min="3586" max="3586" width="11.6640625" style="3" customWidth="1"/>
    <col min="3587" max="3587" width="14.5546875" style="3" customWidth="1"/>
    <col min="3588" max="3588" width="9.88671875" style="3" customWidth="1"/>
    <col min="3589" max="3589" width="12.6640625" style="3" customWidth="1"/>
    <col min="3590" max="3840" width="9.109375" style="3"/>
    <col min="3841" max="3841" width="10.44140625" style="3" customWidth="1"/>
    <col min="3842" max="3842" width="11.6640625" style="3" customWidth="1"/>
    <col min="3843" max="3843" width="14.5546875" style="3" customWidth="1"/>
    <col min="3844" max="3844" width="9.88671875" style="3" customWidth="1"/>
    <col min="3845" max="3845" width="12.6640625" style="3" customWidth="1"/>
    <col min="3846" max="4096" width="9.109375" style="3"/>
    <col min="4097" max="4097" width="10.44140625" style="3" customWidth="1"/>
    <col min="4098" max="4098" width="11.6640625" style="3" customWidth="1"/>
    <col min="4099" max="4099" width="14.5546875" style="3" customWidth="1"/>
    <col min="4100" max="4100" width="9.88671875" style="3" customWidth="1"/>
    <col min="4101" max="4101" width="12.6640625" style="3" customWidth="1"/>
    <col min="4102" max="4352" width="9.109375" style="3"/>
    <col min="4353" max="4353" width="10.44140625" style="3" customWidth="1"/>
    <col min="4354" max="4354" width="11.6640625" style="3" customWidth="1"/>
    <col min="4355" max="4355" width="14.5546875" style="3" customWidth="1"/>
    <col min="4356" max="4356" width="9.88671875" style="3" customWidth="1"/>
    <col min="4357" max="4357" width="12.6640625" style="3" customWidth="1"/>
    <col min="4358" max="4608" width="9.109375" style="3"/>
    <col min="4609" max="4609" width="10.44140625" style="3" customWidth="1"/>
    <col min="4610" max="4610" width="11.6640625" style="3" customWidth="1"/>
    <col min="4611" max="4611" width="14.5546875" style="3" customWidth="1"/>
    <col min="4612" max="4612" width="9.88671875" style="3" customWidth="1"/>
    <col min="4613" max="4613" width="12.6640625" style="3" customWidth="1"/>
    <col min="4614" max="4864" width="9.109375" style="3"/>
    <col min="4865" max="4865" width="10.44140625" style="3" customWidth="1"/>
    <col min="4866" max="4866" width="11.6640625" style="3" customWidth="1"/>
    <col min="4867" max="4867" width="14.5546875" style="3" customWidth="1"/>
    <col min="4868" max="4868" width="9.88671875" style="3" customWidth="1"/>
    <col min="4869" max="4869" width="12.6640625" style="3" customWidth="1"/>
    <col min="4870" max="5120" width="9.109375" style="3"/>
    <col min="5121" max="5121" width="10.44140625" style="3" customWidth="1"/>
    <col min="5122" max="5122" width="11.6640625" style="3" customWidth="1"/>
    <col min="5123" max="5123" width="14.5546875" style="3" customWidth="1"/>
    <col min="5124" max="5124" width="9.88671875" style="3" customWidth="1"/>
    <col min="5125" max="5125" width="12.6640625" style="3" customWidth="1"/>
    <col min="5126" max="5376" width="9.109375" style="3"/>
    <col min="5377" max="5377" width="10.44140625" style="3" customWidth="1"/>
    <col min="5378" max="5378" width="11.6640625" style="3" customWidth="1"/>
    <col min="5379" max="5379" width="14.5546875" style="3" customWidth="1"/>
    <col min="5380" max="5380" width="9.88671875" style="3" customWidth="1"/>
    <col min="5381" max="5381" width="12.6640625" style="3" customWidth="1"/>
    <col min="5382" max="5632" width="9.109375" style="3"/>
    <col min="5633" max="5633" width="10.44140625" style="3" customWidth="1"/>
    <col min="5634" max="5634" width="11.6640625" style="3" customWidth="1"/>
    <col min="5635" max="5635" width="14.5546875" style="3" customWidth="1"/>
    <col min="5636" max="5636" width="9.88671875" style="3" customWidth="1"/>
    <col min="5637" max="5637" width="12.6640625" style="3" customWidth="1"/>
    <col min="5638" max="5888" width="9.109375" style="3"/>
    <col min="5889" max="5889" width="10.44140625" style="3" customWidth="1"/>
    <col min="5890" max="5890" width="11.6640625" style="3" customWidth="1"/>
    <col min="5891" max="5891" width="14.5546875" style="3" customWidth="1"/>
    <col min="5892" max="5892" width="9.88671875" style="3" customWidth="1"/>
    <col min="5893" max="5893" width="12.6640625" style="3" customWidth="1"/>
    <col min="5894" max="6144" width="9.109375" style="3"/>
    <col min="6145" max="6145" width="10.44140625" style="3" customWidth="1"/>
    <col min="6146" max="6146" width="11.6640625" style="3" customWidth="1"/>
    <col min="6147" max="6147" width="14.5546875" style="3" customWidth="1"/>
    <col min="6148" max="6148" width="9.88671875" style="3" customWidth="1"/>
    <col min="6149" max="6149" width="12.6640625" style="3" customWidth="1"/>
    <col min="6150" max="6400" width="9.109375" style="3"/>
    <col min="6401" max="6401" width="10.44140625" style="3" customWidth="1"/>
    <col min="6402" max="6402" width="11.6640625" style="3" customWidth="1"/>
    <col min="6403" max="6403" width="14.5546875" style="3" customWidth="1"/>
    <col min="6404" max="6404" width="9.88671875" style="3" customWidth="1"/>
    <col min="6405" max="6405" width="12.6640625" style="3" customWidth="1"/>
    <col min="6406" max="6656" width="9.109375" style="3"/>
    <col min="6657" max="6657" width="10.44140625" style="3" customWidth="1"/>
    <col min="6658" max="6658" width="11.6640625" style="3" customWidth="1"/>
    <col min="6659" max="6659" width="14.5546875" style="3" customWidth="1"/>
    <col min="6660" max="6660" width="9.88671875" style="3" customWidth="1"/>
    <col min="6661" max="6661" width="12.6640625" style="3" customWidth="1"/>
    <col min="6662" max="6912" width="9.109375" style="3"/>
    <col min="6913" max="6913" width="10.44140625" style="3" customWidth="1"/>
    <col min="6914" max="6914" width="11.6640625" style="3" customWidth="1"/>
    <col min="6915" max="6915" width="14.5546875" style="3" customWidth="1"/>
    <col min="6916" max="6916" width="9.88671875" style="3" customWidth="1"/>
    <col min="6917" max="6917" width="12.6640625" style="3" customWidth="1"/>
    <col min="6918" max="7168" width="9.109375" style="3"/>
    <col min="7169" max="7169" width="10.44140625" style="3" customWidth="1"/>
    <col min="7170" max="7170" width="11.6640625" style="3" customWidth="1"/>
    <col min="7171" max="7171" width="14.5546875" style="3" customWidth="1"/>
    <col min="7172" max="7172" width="9.88671875" style="3" customWidth="1"/>
    <col min="7173" max="7173" width="12.6640625" style="3" customWidth="1"/>
    <col min="7174" max="7424" width="9.109375" style="3"/>
    <col min="7425" max="7425" width="10.44140625" style="3" customWidth="1"/>
    <col min="7426" max="7426" width="11.6640625" style="3" customWidth="1"/>
    <col min="7427" max="7427" width="14.5546875" style="3" customWidth="1"/>
    <col min="7428" max="7428" width="9.88671875" style="3" customWidth="1"/>
    <col min="7429" max="7429" width="12.6640625" style="3" customWidth="1"/>
    <col min="7430" max="7680" width="9.109375" style="3"/>
    <col min="7681" max="7681" width="10.44140625" style="3" customWidth="1"/>
    <col min="7682" max="7682" width="11.6640625" style="3" customWidth="1"/>
    <col min="7683" max="7683" width="14.5546875" style="3" customWidth="1"/>
    <col min="7684" max="7684" width="9.88671875" style="3" customWidth="1"/>
    <col min="7685" max="7685" width="12.6640625" style="3" customWidth="1"/>
    <col min="7686" max="7936" width="9.109375" style="3"/>
    <col min="7937" max="7937" width="10.44140625" style="3" customWidth="1"/>
    <col min="7938" max="7938" width="11.6640625" style="3" customWidth="1"/>
    <col min="7939" max="7939" width="14.5546875" style="3" customWidth="1"/>
    <col min="7940" max="7940" width="9.88671875" style="3" customWidth="1"/>
    <col min="7941" max="7941" width="12.6640625" style="3" customWidth="1"/>
    <col min="7942" max="8192" width="9.109375" style="3"/>
    <col min="8193" max="8193" width="10.44140625" style="3" customWidth="1"/>
    <col min="8194" max="8194" width="11.6640625" style="3" customWidth="1"/>
    <col min="8195" max="8195" width="14.5546875" style="3" customWidth="1"/>
    <col min="8196" max="8196" width="9.88671875" style="3" customWidth="1"/>
    <col min="8197" max="8197" width="12.6640625" style="3" customWidth="1"/>
    <col min="8198" max="8448" width="9.109375" style="3"/>
    <col min="8449" max="8449" width="10.44140625" style="3" customWidth="1"/>
    <col min="8450" max="8450" width="11.6640625" style="3" customWidth="1"/>
    <col min="8451" max="8451" width="14.5546875" style="3" customWidth="1"/>
    <col min="8452" max="8452" width="9.88671875" style="3" customWidth="1"/>
    <col min="8453" max="8453" width="12.6640625" style="3" customWidth="1"/>
    <col min="8454" max="8704" width="9.109375" style="3"/>
    <col min="8705" max="8705" width="10.44140625" style="3" customWidth="1"/>
    <col min="8706" max="8706" width="11.6640625" style="3" customWidth="1"/>
    <col min="8707" max="8707" width="14.5546875" style="3" customWidth="1"/>
    <col min="8708" max="8708" width="9.88671875" style="3" customWidth="1"/>
    <col min="8709" max="8709" width="12.6640625" style="3" customWidth="1"/>
    <col min="8710" max="8960" width="9.109375" style="3"/>
    <col min="8961" max="8961" width="10.44140625" style="3" customWidth="1"/>
    <col min="8962" max="8962" width="11.6640625" style="3" customWidth="1"/>
    <col min="8963" max="8963" width="14.5546875" style="3" customWidth="1"/>
    <col min="8964" max="8964" width="9.88671875" style="3" customWidth="1"/>
    <col min="8965" max="8965" width="12.6640625" style="3" customWidth="1"/>
    <col min="8966" max="9216" width="9.109375" style="3"/>
    <col min="9217" max="9217" width="10.44140625" style="3" customWidth="1"/>
    <col min="9218" max="9218" width="11.6640625" style="3" customWidth="1"/>
    <col min="9219" max="9219" width="14.5546875" style="3" customWidth="1"/>
    <col min="9220" max="9220" width="9.88671875" style="3" customWidth="1"/>
    <col min="9221" max="9221" width="12.6640625" style="3" customWidth="1"/>
    <col min="9222" max="9472" width="9.109375" style="3"/>
    <col min="9473" max="9473" width="10.44140625" style="3" customWidth="1"/>
    <col min="9474" max="9474" width="11.6640625" style="3" customWidth="1"/>
    <col min="9475" max="9475" width="14.5546875" style="3" customWidth="1"/>
    <col min="9476" max="9476" width="9.88671875" style="3" customWidth="1"/>
    <col min="9477" max="9477" width="12.6640625" style="3" customWidth="1"/>
    <col min="9478" max="9728" width="9.109375" style="3"/>
    <col min="9729" max="9729" width="10.44140625" style="3" customWidth="1"/>
    <col min="9730" max="9730" width="11.6640625" style="3" customWidth="1"/>
    <col min="9731" max="9731" width="14.5546875" style="3" customWidth="1"/>
    <col min="9732" max="9732" width="9.88671875" style="3" customWidth="1"/>
    <col min="9733" max="9733" width="12.6640625" style="3" customWidth="1"/>
    <col min="9734" max="9984" width="9.109375" style="3"/>
    <col min="9985" max="9985" width="10.44140625" style="3" customWidth="1"/>
    <col min="9986" max="9986" width="11.6640625" style="3" customWidth="1"/>
    <col min="9987" max="9987" width="14.5546875" style="3" customWidth="1"/>
    <col min="9988" max="9988" width="9.88671875" style="3" customWidth="1"/>
    <col min="9989" max="9989" width="12.6640625" style="3" customWidth="1"/>
    <col min="9990" max="10240" width="9.109375" style="3"/>
    <col min="10241" max="10241" width="10.44140625" style="3" customWidth="1"/>
    <col min="10242" max="10242" width="11.6640625" style="3" customWidth="1"/>
    <col min="10243" max="10243" width="14.5546875" style="3" customWidth="1"/>
    <col min="10244" max="10244" width="9.88671875" style="3" customWidth="1"/>
    <col min="10245" max="10245" width="12.6640625" style="3" customWidth="1"/>
    <col min="10246" max="10496" width="9.109375" style="3"/>
    <col min="10497" max="10497" width="10.44140625" style="3" customWidth="1"/>
    <col min="10498" max="10498" width="11.6640625" style="3" customWidth="1"/>
    <col min="10499" max="10499" width="14.5546875" style="3" customWidth="1"/>
    <col min="10500" max="10500" width="9.88671875" style="3" customWidth="1"/>
    <col min="10501" max="10501" width="12.6640625" style="3" customWidth="1"/>
    <col min="10502" max="10752" width="9.109375" style="3"/>
    <col min="10753" max="10753" width="10.44140625" style="3" customWidth="1"/>
    <col min="10754" max="10754" width="11.6640625" style="3" customWidth="1"/>
    <col min="10755" max="10755" width="14.5546875" style="3" customWidth="1"/>
    <col min="10756" max="10756" width="9.88671875" style="3" customWidth="1"/>
    <col min="10757" max="10757" width="12.6640625" style="3" customWidth="1"/>
    <col min="10758" max="11008" width="9.109375" style="3"/>
    <col min="11009" max="11009" width="10.44140625" style="3" customWidth="1"/>
    <col min="11010" max="11010" width="11.6640625" style="3" customWidth="1"/>
    <col min="11011" max="11011" width="14.5546875" style="3" customWidth="1"/>
    <col min="11012" max="11012" width="9.88671875" style="3" customWidth="1"/>
    <col min="11013" max="11013" width="12.6640625" style="3" customWidth="1"/>
    <col min="11014" max="11264" width="9.109375" style="3"/>
    <col min="11265" max="11265" width="10.44140625" style="3" customWidth="1"/>
    <col min="11266" max="11266" width="11.6640625" style="3" customWidth="1"/>
    <col min="11267" max="11267" width="14.5546875" style="3" customWidth="1"/>
    <col min="11268" max="11268" width="9.88671875" style="3" customWidth="1"/>
    <col min="11269" max="11269" width="12.6640625" style="3" customWidth="1"/>
    <col min="11270" max="11520" width="9.109375" style="3"/>
    <col min="11521" max="11521" width="10.44140625" style="3" customWidth="1"/>
    <col min="11522" max="11522" width="11.6640625" style="3" customWidth="1"/>
    <col min="11523" max="11523" width="14.5546875" style="3" customWidth="1"/>
    <col min="11524" max="11524" width="9.88671875" style="3" customWidth="1"/>
    <col min="11525" max="11525" width="12.6640625" style="3" customWidth="1"/>
    <col min="11526" max="11776" width="9.109375" style="3"/>
    <col min="11777" max="11777" width="10.44140625" style="3" customWidth="1"/>
    <col min="11778" max="11778" width="11.6640625" style="3" customWidth="1"/>
    <col min="11779" max="11779" width="14.5546875" style="3" customWidth="1"/>
    <col min="11780" max="11780" width="9.88671875" style="3" customWidth="1"/>
    <col min="11781" max="11781" width="12.6640625" style="3" customWidth="1"/>
    <col min="11782" max="12032" width="9.109375" style="3"/>
    <col min="12033" max="12033" width="10.44140625" style="3" customWidth="1"/>
    <col min="12034" max="12034" width="11.6640625" style="3" customWidth="1"/>
    <col min="12035" max="12035" width="14.5546875" style="3" customWidth="1"/>
    <col min="12036" max="12036" width="9.88671875" style="3" customWidth="1"/>
    <col min="12037" max="12037" width="12.6640625" style="3" customWidth="1"/>
    <col min="12038" max="12288" width="9.109375" style="3"/>
    <col min="12289" max="12289" width="10.44140625" style="3" customWidth="1"/>
    <col min="12290" max="12290" width="11.6640625" style="3" customWidth="1"/>
    <col min="12291" max="12291" width="14.5546875" style="3" customWidth="1"/>
    <col min="12292" max="12292" width="9.88671875" style="3" customWidth="1"/>
    <col min="12293" max="12293" width="12.6640625" style="3" customWidth="1"/>
    <col min="12294" max="12544" width="9.109375" style="3"/>
    <col min="12545" max="12545" width="10.44140625" style="3" customWidth="1"/>
    <col min="12546" max="12546" width="11.6640625" style="3" customWidth="1"/>
    <col min="12547" max="12547" width="14.5546875" style="3" customWidth="1"/>
    <col min="12548" max="12548" width="9.88671875" style="3" customWidth="1"/>
    <col min="12549" max="12549" width="12.6640625" style="3" customWidth="1"/>
    <col min="12550" max="12800" width="9.109375" style="3"/>
    <col min="12801" max="12801" width="10.44140625" style="3" customWidth="1"/>
    <col min="12802" max="12802" width="11.6640625" style="3" customWidth="1"/>
    <col min="12803" max="12803" width="14.5546875" style="3" customWidth="1"/>
    <col min="12804" max="12804" width="9.88671875" style="3" customWidth="1"/>
    <col min="12805" max="12805" width="12.6640625" style="3" customWidth="1"/>
    <col min="12806" max="13056" width="9.109375" style="3"/>
    <col min="13057" max="13057" width="10.44140625" style="3" customWidth="1"/>
    <col min="13058" max="13058" width="11.6640625" style="3" customWidth="1"/>
    <col min="13059" max="13059" width="14.5546875" style="3" customWidth="1"/>
    <col min="13060" max="13060" width="9.88671875" style="3" customWidth="1"/>
    <col min="13061" max="13061" width="12.6640625" style="3" customWidth="1"/>
    <col min="13062" max="13312" width="9.109375" style="3"/>
    <col min="13313" max="13313" width="10.44140625" style="3" customWidth="1"/>
    <col min="13314" max="13314" width="11.6640625" style="3" customWidth="1"/>
    <col min="13315" max="13315" width="14.5546875" style="3" customWidth="1"/>
    <col min="13316" max="13316" width="9.88671875" style="3" customWidth="1"/>
    <col min="13317" max="13317" width="12.6640625" style="3" customWidth="1"/>
    <col min="13318" max="13568" width="9.109375" style="3"/>
    <col min="13569" max="13569" width="10.44140625" style="3" customWidth="1"/>
    <col min="13570" max="13570" width="11.6640625" style="3" customWidth="1"/>
    <col min="13571" max="13571" width="14.5546875" style="3" customWidth="1"/>
    <col min="13572" max="13572" width="9.88671875" style="3" customWidth="1"/>
    <col min="13573" max="13573" width="12.6640625" style="3" customWidth="1"/>
    <col min="13574" max="13824" width="9.109375" style="3"/>
    <col min="13825" max="13825" width="10.44140625" style="3" customWidth="1"/>
    <col min="13826" max="13826" width="11.6640625" style="3" customWidth="1"/>
    <col min="13827" max="13827" width="14.5546875" style="3" customWidth="1"/>
    <col min="13828" max="13828" width="9.88671875" style="3" customWidth="1"/>
    <col min="13829" max="13829" width="12.6640625" style="3" customWidth="1"/>
    <col min="13830" max="14080" width="9.109375" style="3"/>
    <col min="14081" max="14081" width="10.44140625" style="3" customWidth="1"/>
    <col min="14082" max="14082" width="11.6640625" style="3" customWidth="1"/>
    <col min="14083" max="14083" width="14.5546875" style="3" customWidth="1"/>
    <col min="14084" max="14084" width="9.88671875" style="3" customWidth="1"/>
    <col min="14085" max="14085" width="12.6640625" style="3" customWidth="1"/>
    <col min="14086" max="14336" width="9.109375" style="3"/>
    <col min="14337" max="14337" width="10.44140625" style="3" customWidth="1"/>
    <col min="14338" max="14338" width="11.6640625" style="3" customWidth="1"/>
    <col min="14339" max="14339" width="14.5546875" style="3" customWidth="1"/>
    <col min="14340" max="14340" width="9.88671875" style="3" customWidth="1"/>
    <col min="14341" max="14341" width="12.6640625" style="3" customWidth="1"/>
    <col min="14342" max="14592" width="9.109375" style="3"/>
    <col min="14593" max="14593" width="10.44140625" style="3" customWidth="1"/>
    <col min="14594" max="14594" width="11.6640625" style="3" customWidth="1"/>
    <col min="14595" max="14595" width="14.5546875" style="3" customWidth="1"/>
    <col min="14596" max="14596" width="9.88671875" style="3" customWidth="1"/>
    <col min="14597" max="14597" width="12.6640625" style="3" customWidth="1"/>
    <col min="14598" max="14848" width="9.109375" style="3"/>
    <col min="14849" max="14849" width="10.44140625" style="3" customWidth="1"/>
    <col min="14850" max="14850" width="11.6640625" style="3" customWidth="1"/>
    <col min="14851" max="14851" width="14.5546875" style="3" customWidth="1"/>
    <col min="14852" max="14852" width="9.88671875" style="3" customWidth="1"/>
    <col min="14853" max="14853" width="12.6640625" style="3" customWidth="1"/>
    <col min="14854" max="15104" width="9.109375" style="3"/>
    <col min="15105" max="15105" width="10.44140625" style="3" customWidth="1"/>
    <col min="15106" max="15106" width="11.6640625" style="3" customWidth="1"/>
    <col min="15107" max="15107" width="14.5546875" style="3" customWidth="1"/>
    <col min="15108" max="15108" width="9.88671875" style="3" customWidth="1"/>
    <col min="15109" max="15109" width="12.6640625" style="3" customWidth="1"/>
    <col min="15110" max="15360" width="9.109375" style="3"/>
    <col min="15361" max="15361" width="10.44140625" style="3" customWidth="1"/>
    <col min="15362" max="15362" width="11.6640625" style="3" customWidth="1"/>
    <col min="15363" max="15363" width="14.5546875" style="3" customWidth="1"/>
    <col min="15364" max="15364" width="9.88671875" style="3" customWidth="1"/>
    <col min="15365" max="15365" width="12.6640625" style="3" customWidth="1"/>
    <col min="15366" max="15616" width="9.109375" style="3"/>
    <col min="15617" max="15617" width="10.44140625" style="3" customWidth="1"/>
    <col min="15618" max="15618" width="11.6640625" style="3" customWidth="1"/>
    <col min="15619" max="15619" width="14.5546875" style="3" customWidth="1"/>
    <col min="15620" max="15620" width="9.88671875" style="3" customWidth="1"/>
    <col min="15621" max="15621" width="12.6640625" style="3" customWidth="1"/>
    <col min="15622" max="15872" width="9.109375" style="3"/>
    <col min="15873" max="15873" width="10.44140625" style="3" customWidth="1"/>
    <col min="15874" max="15874" width="11.6640625" style="3" customWidth="1"/>
    <col min="15875" max="15875" width="14.5546875" style="3" customWidth="1"/>
    <col min="15876" max="15876" width="9.88671875" style="3" customWidth="1"/>
    <col min="15877" max="15877" width="12.6640625" style="3" customWidth="1"/>
    <col min="15878" max="16128" width="9.109375" style="3"/>
    <col min="16129" max="16129" width="10.44140625" style="3" customWidth="1"/>
    <col min="16130" max="16130" width="11.6640625" style="3" customWidth="1"/>
    <col min="16131" max="16131" width="14.5546875" style="3" customWidth="1"/>
    <col min="16132" max="16132" width="9.88671875" style="3" customWidth="1"/>
    <col min="16133" max="16133" width="12.6640625" style="3" customWidth="1"/>
    <col min="16134" max="16384" width="9.109375" style="3"/>
  </cols>
  <sheetData>
    <row r="1" spans="1:16" x14ac:dyDescent="0.25">
      <c r="A1" s="22" t="s">
        <v>49</v>
      </c>
      <c r="B1" s="2"/>
      <c r="C1" s="2"/>
      <c r="D1" s="2"/>
      <c r="E1" s="2"/>
      <c r="F1" s="2"/>
      <c r="I1" s="1" t="s">
        <v>46</v>
      </c>
      <c r="J1" s="2"/>
    </row>
    <row r="2" spans="1:16" x14ac:dyDescent="0.25">
      <c r="I2" s="4" t="s">
        <v>4</v>
      </c>
      <c r="J2" s="2"/>
    </row>
    <row r="3" spans="1:16" s="2" customFormat="1" ht="26.4" x14ac:dyDescent="0.25">
      <c r="B3" s="21" t="s">
        <v>50</v>
      </c>
      <c r="C3" s="2" t="s">
        <v>51</v>
      </c>
      <c r="D3" s="2" t="s">
        <v>52</v>
      </c>
      <c r="E3" s="2" t="s">
        <v>53</v>
      </c>
      <c r="F3" s="2" t="s">
        <v>54</v>
      </c>
      <c r="I3" s="4" t="s">
        <v>1</v>
      </c>
      <c r="J3" s="8"/>
    </row>
    <row r="4" spans="1:16" s="2" customFormat="1" x14ac:dyDescent="0.25">
      <c r="A4" s="2" t="s">
        <v>55</v>
      </c>
      <c r="B4" s="2" t="s">
        <v>56</v>
      </c>
      <c r="C4" s="2" t="s">
        <v>17</v>
      </c>
      <c r="D4" s="2" t="s">
        <v>18</v>
      </c>
      <c r="E4" s="2" t="s">
        <v>19</v>
      </c>
      <c r="F4" s="2" t="s">
        <v>25</v>
      </c>
    </row>
    <row r="5" spans="1:16" x14ac:dyDescent="0.25">
      <c r="A5" s="3">
        <v>1</v>
      </c>
      <c r="B5" s="23">
        <v>53.5</v>
      </c>
      <c r="C5" s="3">
        <v>1008</v>
      </c>
      <c r="D5" s="3">
        <v>5</v>
      </c>
      <c r="E5" s="3">
        <v>2</v>
      </c>
      <c r="F5" s="3">
        <v>35</v>
      </c>
      <c r="K5" s="26"/>
      <c r="L5" s="26"/>
      <c r="M5" s="26"/>
      <c r="N5" s="26"/>
      <c r="O5" s="26"/>
      <c r="P5" s="26"/>
    </row>
    <row r="6" spans="1:16" x14ac:dyDescent="0.25">
      <c r="A6" s="3">
        <v>2</v>
      </c>
      <c r="B6" s="23">
        <v>49</v>
      </c>
      <c r="C6" s="3">
        <v>1290</v>
      </c>
      <c r="D6" s="3">
        <v>6</v>
      </c>
      <c r="E6" s="3">
        <v>3</v>
      </c>
      <c r="F6" s="3">
        <v>36</v>
      </c>
    </row>
    <row r="7" spans="1:16" x14ac:dyDescent="0.25">
      <c r="A7" s="3">
        <v>3</v>
      </c>
      <c r="B7" s="23">
        <v>50.5</v>
      </c>
      <c r="C7" s="3">
        <v>860</v>
      </c>
      <c r="D7" s="3">
        <v>8</v>
      </c>
      <c r="E7" s="3">
        <v>2</v>
      </c>
      <c r="F7" s="3">
        <v>36</v>
      </c>
    </row>
    <row r="8" spans="1:16" x14ac:dyDescent="0.25">
      <c r="A8" s="3">
        <v>4</v>
      </c>
      <c r="B8" s="23">
        <v>49.9</v>
      </c>
      <c r="C8" s="3">
        <v>912</v>
      </c>
      <c r="D8" s="3">
        <v>5</v>
      </c>
      <c r="E8" s="3">
        <v>3</v>
      </c>
      <c r="F8" s="3">
        <v>41</v>
      </c>
    </row>
    <row r="9" spans="1:16" x14ac:dyDescent="0.25">
      <c r="A9" s="3">
        <v>5</v>
      </c>
      <c r="B9" s="23">
        <v>52</v>
      </c>
      <c r="C9" s="3">
        <v>1204</v>
      </c>
      <c r="D9" s="3">
        <v>6</v>
      </c>
      <c r="E9" s="3">
        <v>3</v>
      </c>
      <c r="F9" s="3">
        <v>40</v>
      </c>
    </row>
    <row r="10" spans="1:16" x14ac:dyDescent="0.25">
      <c r="A10" s="3">
        <v>6</v>
      </c>
      <c r="B10" s="23">
        <v>55</v>
      </c>
      <c r="C10" s="3">
        <v>1204</v>
      </c>
      <c r="D10" s="3">
        <v>5</v>
      </c>
      <c r="E10" s="3">
        <v>3</v>
      </c>
      <c r="F10" s="3">
        <v>10</v>
      </c>
    </row>
    <row r="11" spans="1:16" x14ac:dyDescent="0.25">
      <c r="A11" s="3">
        <v>7</v>
      </c>
      <c r="B11" s="23">
        <v>80.5</v>
      </c>
      <c r="C11" s="3">
        <v>1764</v>
      </c>
      <c r="D11" s="3">
        <v>8</v>
      </c>
      <c r="E11" s="3">
        <v>4</v>
      </c>
      <c r="F11" s="3">
        <v>64</v>
      </c>
    </row>
    <row r="12" spans="1:16" x14ac:dyDescent="0.25">
      <c r="A12" s="3">
        <v>8</v>
      </c>
      <c r="B12" s="23">
        <v>86</v>
      </c>
      <c r="C12" s="3">
        <v>1600</v>
      </c>
      <c r="D12" s="3">
        <v>7</v>
      </c>
      <c r="E12" s="3">
        <v>3</v>
      </c>
      <c r="F12" s="3">
        <v>19</v>
      </c>
    </row>
    <row r="13" spans="1:16" x14ac:dyDescent="0.25">
      <c r="A13" s="3">
        <v>9</v>
      </c>
      <c r="B13" s="23">
        <v>69</v>
      </c>
      <c r="C13" s="3">
        <v>1255</v>
      </c>
      <c r="D13" s="3">
        <v>5</v>
      </c>
      <c r="E13" s="3">
        <v>3</v>
      </c>
      <c r="F13" s="3">
        <v>16</v>
      </c>
    </row>
    <row r="14" spans="1:16" x14ac:dyDescent="0.25">
      <c r="A14" s="24">
        <v>10</v>
      </c>
      <c r="B14" s="25">
        <v>149</v>
      </c>
      <c r="C14" s="24">
        <v>3600</v>
      </c>
      <c r="D14" s="24">
        <v>10</v>
      </c>
      <c r="E14" s="24">
        <v>5</v>
      </c>
      <c r="F14" s="24">
        <v>17</v>
      </c>
    </row>
    <row r="15" spans="1:16" x14ac:dyDescent="0.25">
      <c r="A15" s="3">
        <v>11</v>
      </c>
      <c r="B15" s="23">
        <v>46</v>
      </c>
      <c r="C15" s="3">
        <v>864</v>
      </c>
      <c r="D15" s="3">
        <v>5</v>
      </c>
      <c r="E15" s="3">
        <v>3</v>
      </c>
      <c r="F15" s="3">
        <v>37</v>
      </c>
    </row>
    <row r="16" spans="1:16" x14ac:dyDescent="0.25">
      <c r="A16" s="3">
        <v>12</v>
      </c>
      <c r="B16" s="23">
        <v>38</v>
      </c>
      <c r="C16" s="3">
        <v>720</v>
      </c>
      <c r="D16" s="3">
        <v>4</v>
      </c>
      <c r="E16" s="3">
        <v>2</v>
      </c>
      <c r="F16" s="3">
        <v>41</v>
      </c>
    </row>
    <row r="17" spans="1:17" x14ac:dyDescent="0.25">
      <c r="A17" s="3">
        <v>13</v>
      </c>
      <c r="B17" s="23">
        <v>49.5</v>
      </c>
      <c r="C17" s="3">
        <v>1008</v>
      </c>
      <c r="D17" s="3">
        <v>6</v>
      </c>
      <c r="E17" s="3">
        <v>3</v>
      </c>
      <c r="F17" s="3">
        <v>35</v>
      </c>
    </row>
    <row r="18" spans="1:17" x14ac:dyDescent="0.25">
      <c r="A18" s="3">
        <v>14</v>
      </c>
      <c r="B18" s="23">
        <v>105</v>
      </c>
      <c r="C18" s="3">
        <v>1950</v>
      </c>
      <c r="D18" s="3">
        <v>8</v>
      </c>
      <c r="E18" s="3">
        <v>3</v>
      </c>
      <c r="F18" s="3">
        <v>52</v>
      </c>
    </row>
    <row r="19" spans="1:17" x14ac:dyDescent="0.25">
      <c r="A19" s="3">
        <v>15</v>
      </c>
      <c r="B19" s="23">
        <v>152.5</v>
      </c>
      <c r="C19" s="3">
        <v>2086</v>
      </c>
      <c r="D19" s="3">
        <v>7</v>
      </c>
      <c r="E19" s="3">
        <v>3</v>
      </c>
      <c r="F19" s="3">
        <v>12</v>
      </c>
    </row>
    <row r="20" spans="1:17" x14ac:dyDescent="0.25">
      <c r="A20" s="3">
        <v>16</v>
      </c>
      <c r="B20" s="23">
        <v>85</v>
      </c>
      <c r="C20" s="3">
        <v>2011</v>
      </c>
      <c r="D20" s="3">
        <v>9</v>
      </c>
      <c r="E20" s="3">
        <v>4</v>
      </c>
      <c r="F20" s="3">
        <v>76</v>
      </c>
    </row>
    <row r="21" spans="1:17" x14ac:dyDescent="0.25">
      <c r="A21" s="3">
        <v>17</v>
      </c>
      <c r="B21" s="23">
        <v>60</v>
      </c>
      <c r="C21" s="3">
        <v>1465</v>
      </c>
      <c r="D21" s="3">
        <v>6</v>
      </c>
      <c r="E21" s="3">
        <v>3</v>
      </c>
      <c r="F21" s="3">
        <v>102</v>
      </c>
    </row>
    <row r="22" spans="1:17" x14ac:dyDescent="0.25">
      <c r="A22" s="3">
        <v>18</v>
      </c>
      <c r="B22" s="23">
        <v>58.5</v>
      </c>
      <c r="C22" s="3">
        <v>1232</v>
      </c>
      <c r="D22" s="3">
        <v>5</v>
      </c>
      <c r="E22" s="3">
        <v>2</v>
      </c>
      <c r="F22" s="3">
        <v>69</v>
      </c>
    </row>
    <row r="23" spans="1:17" x14ac:dyDescent="0.25">
      <c r="A23" s="3">
        <v>19</v>
      </c>
      <c r="B23" s="25">
        <v>101</v>
      </c>
      <c r="C23" s="3">
        <v>1736</v>
      </c>
      <c r="D23" s="3">
        <v>7</v>
      </c>
      <c r="E23" s="3">
        <v>3</v>
      </c>
      <c r="F23" s="3">
        <v>67</v>
      </c>
    </row>
    <row r="24" spans="1:17" x14ac:dyDescent="0.25">
      <c r="A24" s="3">
        <v>20</v>
      </c>
      <c r="B24" s="23">
        <v>79.400000000000006</v>
      </c>
      <c r="C24" s="3">
        <v>1296</v>
      </c>
      <c r="D24" s="3">
        <v>6</v>
      </c>
      <c r="E24" s="3">
        <v>3</v>
      </c>
      <c r="F24" s="3">
        <v>11</v>
      </c>
    </row>
    <row r="25" spans="1:17" x14ac:dyDescent="0.25">
      <c r="A25" s="3">
        <v>21</v>
      </c>
      <c r="B25" s="23">
        <v>125</v>
      </c>
      <c r="C25" s="3">
        <v>1996</v>
      </c>
      <c r="D25" s="3">
        <v>7</v>
      </c>
      <c r="E25" s="3">
        <v>3</v>
      </c>
      <c r="F25" s="3">
        <v>9</v>
      </c>
    </row>
    <row r="26" spans="1:17" x14ac:dyDescent="0.25">
      <c r="A26" s="3">
        <v>22</v>
      </c>
      <c r="B26" s="23">
        <v>87.9</v>
      </c>
      <c r="C26" s="3">
        <v>1874</v>
      </c>
      <c r="D26" s="3">
        <v>5</v>
      </c>
      <c r="E26" s="3">
        <v>2</v>
      </c>
      <c r="F26" s="3">
        <v>14</v>
      </c>
    </row>
    <row r="27" spans="1:17" x14ac:dyDescent="0.25">
      <c r="A27" s="3">
        <v>23</v>
      </c>
      <c r="B27" s="23">
        <v>80</v>
      </c>
      <c r="C27" s="3">
        <v>1580</v>
      </c>
      <c r="D27" s="3">
        <v>5</v>
      </c>
      <c r="E27" s="3">
        <v>3</v>
      </c>
      <c r="F27" s="3">
        <v>11</v>
      </c>
    </row>
    <row r="28" spans="1:17" x14ac:dyDescent="0.25">
      <c r="A28" s="3">
        <v>24</v>
      </c>
      <c r="B28" s="23">
        <v>94</v>
      </c>
      <c r="C28" s="3">
        <v>1920</v>
      </c>
      <c r="D28" s="3">
        <v>5</v>
      </c>
      <c r="E28" s="3">
        <v>3</v>
      </c>
      <c r="F28" s="3">
        <v>14</v>
      </c>
      <c r="I28" s="4" t="s">
        <v>4</v>
      </c>
      <c r="J28" s="2"/>
    </row>
    <row r="29" spans="1:17" x14ac:dyDescent="0.25">
      <c r="A29" s="3">
        <v>25</v>
      </c>
      <c r="B29" s="23">
        <v>74</v>
      </c>
      <c r="C29" s="3">
        <v>1430</v>
      </c>
      <c r="D29" s="3">
        <v>9</v>
      </c>
      <c r="E29" s="3">
        <v>3</v>
      </c>
      <c r="F29" s="3">
        <v>16</v>
      </c>
      <c r="I29" s="4" t="s">
        <v>2</v>
      </c>
      <c r="J29" s="8"/>
    </row>
    <row r="30" spans="1:17" x14ac:dyDescent="0.25">
      <c r="A30" s="3">
        <v>26</v>
      </c>
      <c r="B30" s="23">
        <v>69</v>
      </c>
      <c r="C30" s="3">
        <v>1486</v>
      </c>
      <c r="D30" s="3">
        <v>6</v>
      </c>
      <c r="E30" s="3">
        <v>3</v>
      </c>
      <c r="F30" s="3">
        <v>27</v>
      </c>
      <c r="I30" s="48"/>
      <c r="J30" s="48"/>
      <c r="K30" s="48"/>
      <c r="L30" s="48"/>
      <c r="M30" s="48"/>
      <c r="N30" s="48"/>
      <c r="O30" s="48"/>
      <c r="P30" s="48"/>
      <c r="Q30" s="48"/>
    </row>
    <row r="31" spans="1:17" x14ac:dyDescent="0.25">
      <c r="A31" s="3">
        <v>27</v>
      </c>
      <c r="B31" s="23">
        <v>63</v>
      </c>
      <c r="C31" s="3">
        <v>1008</v>
      </c>
      <c r="D31" s="3">
        <v>5</v>
      </c>
      <c r="E31" s="3">
        <v>2</v>
      </c>
      <c r="F31" s="3">
        <v>35</v>
      </c>
      <c r="I31" s="48"/>
      <c r="J31" s="48"/>
      <c r="K31" s="48"/>
      <c r="L31" s="48"/>
      <c r="M31" s="48"/>
      <c r="N31" s="48"/>
      <c r="O31" s="48"/>
      <c r="P31" s="48"/>
      <c r="Q31" s="48"/>
    </row>
    <row r="32" spans="1:17" x14ac:dyDescent="0.25">
      <c r="A32" s="3">
        <v>28</v>
      </c>
      <c r="B32" s="23">
        <v>67.5</v>
      </c>
      <c r="C32" s="3">
        <v>1282</v>
      </c>
      <c r="D32" s="3">
        <v>5</v>
      </c>
      <c r="E32" s="3">
        <v>3</v>
      </c>
      <c r="F32" s="3">
        <v>20</v>
      </c>
      <c r="I32" s="48"/>
      <c r="J32" s="48"/>
      <c r="K32" s="48"/>
      <c r="L32" s="48"/>
      <c r="M32" s="48"/>
      <c r="N32" s="48"/>
      <c r="O32" s="48"/>
      <c r="P32" s="48"/>
      <c r="Q32" s="48"/>
    </row>
    <row r="33" spans="1:17" x14ac:dyDescent="0.25">
      <c r="A33" s="3">
        <v>29</v>
      </c>
      <c r="B33" s="23">
        <v>35</v>
      </c>
      <c r="C33" s="3">
        <v>1134</v>
      </c>
      <c r="D33" s="3">
        <v>5</v>
      </c>
      <c r="E33" s="3">
        <v>2</v>
      </c>
      <c r="F33" s="3">
        <v>74</v>
      </c>
      <c r="I33" s="48"/>
      <c r="J33" s="48"/>
      <c r="K33" s="48"/>
      <c r="L33" s="48"/>
      <c r="M33" s="48"/>
      <c r="N33" s="48"/>
      <c r="O33" s="48"/>
      <c r="P33" s="48"/>
      <c r="Q33" s="48"/>
    </row>
    <row r="34" spans="1:17" x14ac:dyDescent="0.25">
      <c r="A34" s="3">
        <v>30</v>
      </c>
      <c r="B34" s="23">
        <v>142.5</v>
      </c>
      <c r="C34" s="3">
        <v>2400</v>
      </c>
      <c r="D34" s="3">
        <v>9</v>
      </c>
      <c r="E34" s="3">
        <v>4</v>
      </c>
      <c r="F34" s="3">
        <v>15</v>
      </c>
      <c r="I34" s="48"/>
      <c r="J34" s="48"/>
      <c r="K34" s="48"/>
      <c r="L34" s="48"/>
      <c r="M34" s="48"/>
      <c r="N34" s="48"/>
      <c r="O34" s="48"/>
      <c r="P34" s="48"/>
      <c r="Q34" s="48"/>
    </row>
    <row r="35" spans="1:17" x14ac:dyDescent="0.25">
      <c r="A35" s="3">
        <v>31</v>
      </c>
      <c r="B35" s="23">
        <v>92.2</v>
      </c>
      <c r="C35" s="3">
        <v>1701</v>
      </c>
      <c r="D35" s="3">
        <v>5</v>
      </c>
      <c r="E35" s="3">
        <v>3</v>
      </c>
      <c r="F35" s="3">
        <v>15</v>
      </c>
      <c r="I35" s="48"/>
      <c r="J35" s="48"/>
      <c r="K35" s="48"/>
      <c r="L35" s="48"/>
      <c r="M35" s="48"/>
      <c r="N35" s="48"/>
      <c r="O35" s="48"/>
      <c r="P35" s="48"/>
      <c r="Q35" s="48"/>
    </row>
    <row r="36" spans="1:17" x14ac:dyDescent="0.25">
      <c r="A36" s="3">
        <v>32</v>
      </c>
      <c r="B36" s="23">
        <v>56</v>
      </c>
      <c r="C36" s="3">
        <v>1020</v>
      </c>
      <c r="D36" s="3">
        <v>6</v>
      </c>
      <c r="E36" s="3">
        <v>3</v>
      </c>
      <c r="F36" s="3">
        <v>16</v>
      </c>
      <c r="I36" s="48"/>
      <c r="J36" s="48"/>
      <c r="K36" s="48"/>
      <c r="L36" s="48"/>
      <c r="M36" s="48"/>
      <c r="N36" s="48"/>
      <c r="O36" s="48"/>
      <c r="P36" s="48"/>
      <c r="Q36" s="48"/>
    </row>
    <row r="37" spans="1:17" x14ac:dyDescent="0.25">
      <c r="A37" s="3">
        <v>33</v>
      </c>
      <c r="B37" s="23">
        <v>63</v>
      </c>
      <c r="C37" s="3">
        <v>1053</v>
      </c>
      <c r="D37" s="3">
        <v>5</v>
      </c>
      <c r="E37" s="3">
        <v>2</v>
      </c>
      <c r="F37" s="3">
        <v>24</v>
      </c>
      <c r="I37" s="48"/>
      <c r="J37" s="48"/>
      <c r="K37" s="48"/>
      <c r="L37" s="48"/>
      <c r="M37" s="48"/>
      <c r="N37" s="48"/>
      <c r="O37" s="48"/>
      <c r="P37" s="48"/>
      <c r="Q37" s="48"/>
    </row>
    <row r="38" spans="1:17" x14ac:dyDescent="0.25">
      <c r="A38" s="3">
        <v>34</v>
      </c>
      <c r="B38" s="23">
        <v>60</v>
      </c>
      <c r="C38" s="3">
        <v>1728</v>
      </c>
      <c r="D38" s="3">
        <v>6</v>
      </c>
      <c r="E38" s="3">
        <v>3</v>
      </c>
      <c r="F38" s="3">
        <v>26</v>
      </c>
      <c r="I38" s="48"/>
      <c r="J38" s="48"/>
      <c r="K38" s="48"/>
      <c r="L38" s="48"/>
      <c r="M38" s="48"/>
      <c r="N38" s="48"/>
      <c r="O38" s="48"/>
      <c r="P38" s="48"/>
      <c r="Q38" s="48"/>
    </row>
    <row r="39" spans="1:17" x14ac:dyDescent="0.25">
      <c r="A39" s="3">
        <v>35</v>
      </c>
      <c r="B39" s="23">
        <v>34</v>
      </c>
      <c r="C39" s="3">
        <v>416</v>
      </c>
      <c r="D39" s="3">
        <v>3</v>
      </c>
      <c r="E39" s="3">
        <v>1</v>
      </c>
      <c r="F39" s="3">
        <v>42</v>
      </c>
      <c r="I39" s="48"/>
      <c r="J39" s="48"/>
      <c r="K39" s="48"/>
      <c r="L39" s="48"/>
      <c r="M39" s="48"/>
      <c r="N39" s="48"/>
      <c r="O39" s="48"/>
      <c r="P39" s="48"/>
      <c r="Q39" s="48"/>
    </row>
    <row r="40" spans="1:17" x14ac:dyDescent="0.25">
      <c r="A40" s="3">
        <v>36</v>
      </c>
      <c r="B40" s="23">
        <v>52</v>
      </c>
      <c r="C40" s="3">
        <v>1040</v>
      </c>
      <c r="D40" s="3">
        <v>5</v>
      </c>
      <c r="E40" s="3">
        <v>2</v>
      </c>
      <c r="F40" s="3">
        <v>9</v>
      </c>
      <c r="I40" s="48"/>
      <c r="J40" s="48"/>
      <c r="K40" s="48"/>
      <c r="L40" s="48"/>
      <c r="M40" s="48"/>
      <c r="N40" s="48"/>
      <c r="O40" s="48"/>
      <c r="P40" s="48"/>
      <c r="Q40" s="48"/>
    </row>
    <row r="41" spans="1:17" x14ac:dyDescent="0.25">
      <c r="A41" s="3">
        <v>37</v>
      </c>
      <c r="B41" s="23">
        <v>75</v>
      </c>
      <c r="C41" s="3">
        <v>1496</v>
      </c>
      <c r="D41" s="3">
        <v>6</v>
      </c>
      <c r="E41" s="3">
        <v>3</v>
      </c>
      <c r="F41" s="3">
        <v>30</v>
      </c>
      <c r="I41" s="48"/>
      <c r="J41" s="48"/>
      <c r="K41" s="48"/>
      <c r="L41" s="48"/>
      <c r="M41" s="48"/>
      <c r="N41" s="48"/>
      <c r="O41" s="48"/>
      <c r="P41" s="48"/>
      <c r="Q41" s="48"/>
    </row>
    <row r="42" spans="1:17" x14ac:dyDescent="0.25">
      <c r="A42" s="3">
        <v>38</v>
      </c>
      <c r="B42" s="23">
        <v>93</v>
      </c>
      <c r="C42" s="3">
        <v>1936</v>
      </c>
      <c r="D42" s="3">
        <v>8</v>
      </c>
      <c r="E42" s="3">
        <v>4</v>
      </c>
      <c r="F42" s="3">
        <v>39</v>
      </c>
      <c r="I42" s="48"/>
      <c r="J42" s="48"/>
      <c r="K42" s="48"/>
      <c r="L42" s="48"/>
      <c r="M42" s="48"/>
      <c r="N42" s="48"/>
      <c r="O42" s="48"/>
      <c r="P42" s="48"/>
      <c r="Q42" s="48"/>
    </row>
    <row r="43" spans="1:17" x14ac:dyDescent="0.25">
      <c r="A43" s="3">
        <v>39</v>
      </c>
      <c r="B43" s="23">
        <v>60</v>
      </c>
      <c r="C43" s="3">
        <v>1904</v>
      </c>
      <c r="D43" s="3">
        <v>7</v>
      </c>
      <c r="E43" s="3">
        <v>4</v>
      </c>
      <c r="F43" s="3">
        <v>32</v>
      </c>
      <c r="I43" s="48"/>
      <c r="J43" s="48"/>
      <c r="K43" s="48"/>
      <c r="L43" s="48"/>
      <c r="M43" s="48"/>
      <c r="N43" s="48"/>
      <c r="O43" s="48"/>
      <c r="P43" s="48"/>
      <c r="Q43" s="48"/>
    </row>
    <row r="44" spans="1:17" x14ac:dyDescent="0.25">
      <c r="A44" s="3">
        <v>40</v>
      </c>
      <c r="B44" s="23">
        <v>73</v>
      </c>
      <c r="C44" s="3">
        <v>1080</v>
      </c>
      <c r="D44" s="3">
        <v>5</v>
      </c>
      <c r="E44" s="3">
        <v>2</v>
      </c>
      <c r="F44" s="3">
        <v>24</v>
      </c>
    </row>
    <row r="45" spans="1:17" x14ac:dyDescent="0.25">
      <c r="A45" s="3">
        <v>41</v>
      </c>
      <c r="B45" s="23">
        <v>71</v>
      </c>
      <c r="C45" s="3">
        <v>1768</v>
      </c>
      <c r="D45" s="3">
        <v>8</v>
      </c>
      <c r="E45" s="3">
        <v>4</v>
      </c>
      <c r="F45" s="3">
        <v>74</v>
      </c>
    </row>
    <row r="46" spans="1:17" x14ac:dyDescent="0.25">
      <c r="A46" s="3">
        <v>42</v>
      </c>
      <c r="B46" s="23">
        <v>83</v>
      </c>
      <c r="C46" s="3">
        <v>1503</v>
      </c>
      <c r="D46" s="3">
        <v>6</v>
      </c>
      <c r="E46" s="3">
        <v>3</v>
      </c>
      <c r="F46" s="3">
        <v>14</v>
      </c>
    </row>
    <row r="47" spans="1:17" x14ac:dyDescent="0.25">
      <c r="A47" s="3">
        <v>43</v>
      </c>
      <c r="B47" s="23">
        <v>90</v>
      </c>
      <c r="C47" s="3">
        <v>1736</v>
      </c>
      <c r="D47" s="3">
        <v>7</v>
      </c>
      <c r="E47" s="3">
        <v>3</v>
      </c>
      <c r="F47" s="3">
        <v>16</v>
      </c>
    </row>
    <row r="48" spans="1:17" x14ac:dyDescent="0.25">
      <c r="A48" s="3">
        <v>44</v>
      </c>
      <c r="B48" s="23">
        <v>83</v>
      </c>
      <c r="C48" s="3">
        <v>1695</v>
      </c>
      <c r="D48" s="3">
        <v>6</v>
      </c>
      <c r="E48" s="3">
        <v>3</v>
      </c>
      <c r="F48" s="3">
        <v>12</v>
      </c>
    </row>
    <row r="49" spans="1:6" x14ac:dyDescent="0.25">
      <c r="A49" s="3">
        <v>45</v>
      </c>
      <c r="B49" s="23">
        <v>115</v>
      </c>
      <c r="C49" s="3">
        <v>2186</v>
      </c>
      <c r="D49" s="3">
        <v>8</v>
      </c>
      <c r="E49" s="3">
        <v>4</v>
      </c>
      <c r="F49" s="3">
        <v>12</v>
      </c>
    </row>
    <row r="50" spans="1:6" x14ac:dyDescent="0.25">
      <c r="A50" s="3">
        <v>46</v>
      </c>
      <c r="B50" s="23">
        <v>50</v>
      </c>
      <c r="C50" s="3">
        <v>888</v>
      </c>
      <c r="D50" s="3">
        <v>5</v>
      </c>
      <c r="E50" s="3">
        <v>2</v>
      </c>
      <c r="F50" s="3">
        <v>34</v>
      </c>
    </row>
    <row r="51" spans="1:6" x14ac:dyDescent="0.25">
      <c r="A51" s="3">
        <v>47</v>
      </c>
      <c r="B51" s="23">
        <v>55.2</v>
      </c>
      <c r="C51" s="3">
        <v>1120</v>
      </c>
      <c r="D51" s="3">
        <v>6</v>
      </c>
      <c r="E51" s="3">
        <v>3</v>
      </c>
      <c r="F51" s="3">
        <v>29</v>
      </c>
    </row>
    <row r="52" spans="1:6" x14ac:dyDescent="0.25">
      <c r="A52" s="3">
        <v>48</v>
      </c>
      <c r="B52" s="23">
        <v>61</v>
      </c>
      <c r="C52" s="3">
        <v>1400</v>
      </c>
      <c r="D52" s="3">
        <v>5</v>
      </c>
      <c r="E52" s="3">
        <v>3</v>
      </c>
      <c r="F52" s="3">
        <v>33</v>
      </c>
    </row>
    <row r="53" spans="1:6" x14ac:dyDescent="0.25">
      <c r="A53" s="3">
        <v>49</v>
      </c>
      <c r="B53" s="23">
        <v>147</v>
      </c>
      <c r="C53" s="3">
        <v>2165</v>
      </c>
      <c r="D53" s="3">
        <v>7</v>
      </c>
      <c r="E53" s="3">
        <v>3</v>
      </c>
      <c r="F53" s="3">
        <v>2</v>
      </c>
    </row>
    <row r="54" spans="1:6" x14ac:dyDescent="0.25">
      <c r="A54" s="24">
        <v>50</v>
      </c>
      <c r="B54" s="25">
        <v>210</v>
      </c>
      <c r="C54" s="24">
        <v>2353</v>
      </c>
      <c r="D54" s="24">
        <v>8</v>
      </c>
      <c r="E54" s="24">
        <v>4</v>
      </c>
      <c r="F54" s="24">
        <v>15</v>
      </c>
    </row>
    <row r="55" spans="1:6" x14ac:dyDescent="0.25">
      <c r="A55" s="3">
        <v>51</v>
      </c>
      <c r="B55" s="23">
        <v>60</v>
      </c>
      <c r="C55" s="3">
        <v>1536</v>
      </c>
      <c r="D55" s="3">
        <v>6</v>
      </c>
      <c r="E55" s="3">
        <v>3</v>
      </c>
      <c r="F55" s="3">
        <v>36</v>
      </c>
    </row>
    <row r="56" spans="1:6" x14ac:dyDescent="0.25">
      <c r="A56" s="3">
        <v>52</v>
      </c>
      <c r="B56" s="23">
        <v>100</v>
      </c>
      <c r="C56" s="3">
        <v>1972</v>
      </c>
      <c r="D56" s="3">
        <v>8</v>
      </c>
      <c r="E56" s="3">
        <v>3</v>
      </c>
      <c r="F56" s="3">
        <v>37</v>
      </c>
    </row>
    <row r="57" spans="1:6" x14ac:dyDescent="0.25">
      <c r="A57" s="3">
        <v>53</v>
      </c>
      <c r="B57" s="23">
        <v>44.5</v>
      </c>
      <c r="C57" s="3">
        <v>1120</v>
      </c>
      <c r="D57" s="3">
        <v>5</v>
      </c>
      <c r="E57" s="3">
        <v>3</v>
      </c>
      <c r="F57" s="3">
        <v>27</v>
      </c>
    </row>
    <row r="58" spans="1:6" x14ac:dyDescent="0.25">
      <c r="A58" s="3">
        <v>54</v>
      </c>
      <c r="B58" s="23">
        <v>55</v>
      </c>
      <c r="C58" s="3">
        <v>1664</v>
      </c>
      <c r="D58" s="3">
        <v>7</v>
      </c>
      <c r="E58" s="3">
        <v>3</v>
      </c>
      <c r="F58" s="3">
        <v>79</v>
      </c>
    </row>
    <row r="59" spans="1:6" x14ac:dyDescent="0.25">
      <c r="A59" s="3">
        <v>55</v>
      </c>
      <c r="B59" s="23">
        <v>53.4</v>
      </c>
      <c r="C59" s="3">
        <v>925</v>
      </c>
      <c r="D59" s="3">
        <v>5</v>
      </c>
      <c r="E59" s="3">
        <v>3</v>
      </c>
      <c r="F59" s="3">
        <v>20</v>
      </c>
    </row>
    <row r="60" spans="1:6" x14ac:dyDescent="0.25">
      <c r="A60" s="3">
        <v>56</v>
      </c>
      <c r="B60" s="23">
        <v>65</v>
      </c>
      <c r="C60" s="3">
        <v>1288</v>
      </c>
      <c r="D60" s="3">
        <v>5</v>
      </c>
      <c r="E60" s="3">
        <v>3</v>
      </c>
      <c r="F60" s="3">
        <v>2</v>
      </c>
    </row>
    <row r="61" spans="1:6" x14ac:dyDescent="0.25">
      <c r="A61" s="3">
        <v>57</v>
      </c>
      <c r="B61" s="23">
        <v>73</v>
      </c>
      <c r="C61" s="3">
        <v>1400</v>
      </c>
      <c r="D61" s="3">
        <v>5</v>
      </c>
      <c r="E61" s="3">
        <v>3</v>
      </c>
      <c r="F61" s="3">
        <v>2</v>
      </c>
    </row>
    <row r="62" spans="1:6" x14ac:dyDescent="0.25">
      <c r="A62" s="3">
        <v>58</v>
      </c>
      <c r="B62" s="23">
        <v>40</v>
      </c>
      <c r="C62" s="3">
        <v>1376</v>
      </c>
      <c r="D62" s="3">
        <v>6</v>
      </c>
      <c r="E62" s="3">
        <v>3</v>
      </c>
      <c r="F62" s="3">
        <v>103</v>
      </c>
    </row>
    <row r="63" spans="1:6" x14ac:dyDescent="0.25">
      <c r="A63" s="3">
        <v>59</v>
      </c>
      <c r="B63" s="23">
        <v>141</v>
      </c>
      <c r="C63" s="3">
        <v>2038</v>
      </c>
      <c r="D63" s="3">
        <v>12</v>
      </c>
      <c r="E63" s="3">
        <v>4</v>
      </c>
      <c r="F63" s="3">
        <v>62</v>
      </c>
    </row>
    <row r="64" spans="1:6" x14ac:dyDescent="0.25">
      <c r="A64" s="3">
        <v>60</v>
      </c>
      <c r="B64" s="23">
        <v>68</v>
      </c>
      <c r="C64" s="3">
        <v>1572</v>
      </c>
      <c r="D64" s="3">
        <v>6</v>
      </c>
      <c r="E64" s="3">
        <v>3</v>
      </c>
      <c r="F64" s="3">
        <v>29</v>
      </c>
    </row>
    <row r="65" spans="1:6" x14ac:dyDescent="0.25">
      <c r="A65" s="24">
        <v>61</v>
      </c>
      <c r="B65" s="25">
        <v>139</v>
      </c>
      <c r="C65" s="24">
        <v>1545</v>
      </c>
      <c r="D65" s="24">
        <v>6</v>
      </c>
      <c r="E65" s="24">
        <v>3</v>
      </c>
      <c r="F65" s="24">
        <v>9</v>
      </c>
    </row>
    <row r="66" spans="1:6" x14ac:dyDescent="0.25">
      <c r="A66" s="3">
        <v>62</v>
      </c>
      <c r="B66" s="23">
        <v>140</v>
      </c>
      <c r="C66" s="3">
        <v>1993</v>
      </c>
      <c r="D66" s="3">
        <v>6</v>
      </c>
      <c r="E66" s="3">
        <v>3</v>
      </c>
      <c r="F66" s="3">
        <v>4</v>
      </c>
    </row>
    <row r="67" spans="1:6" x14ac:dyDescent="0.25">
      <c r="A67" s="3">
        <v>63</v>
      </c>
      <c r="B67" s="23">
        <v>55</v>
      </c>
      <c r="C67" s="3">
        <v>1130</v>
      </c>
      <c r="D67" s="3">
        <v>5</v>
      </c>
      <c r="E67" s="3">
        <v>2</v>
      </c>
      <c r="F67" s="3">
        <v>21</v>
      </c>
    </row>
  </sheetData>
  <mergeCells count="1">
    <mergeCell ref="I30:Q4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8"/>
  <sheetViews>
    <sheetView zoomScaleNormal="100" workbookViewId="0">
      <selection activeCell="K37" sqref="K37:T48"/>
    </sheetView>
  </sheetViews>
  <sheetFormatPr defaultRowHeight="13.2" x14ac:dyDescent="0.25"/>
  <sheetData>
    <row r="1" spans="1:12" x14ac:dyDescent="0.25">
      <c r="A1" s="2" t="s">
        <v>57</v>
      </c>
      <c r="B1" s="2" t="s">
        <v>58</v>
      </c>
      <c r="C1" s="2" t="s">
        <v>59</v>
      </c>
      <c r="D1" s="2" t="s">
        <v>60</v>
      </c>
      <c r="E1" s="2" t="s">
        <v>61</v>
      </c>
      <c r="F1" s="2" t="s">
        <v>62</v>
      </c>
      <c r="G1" s="2" t="s">
        <v>63</v>
      </c>
      <c r="H1" s="2" t="s">
        <v>64</v>
      </c>
      <c r="I1" s="2" t="s">
        <v>65</v>
      </c>
      <c r="K1" s="1" t="s">
        <v>66</v>
      </c>
      <c r="L1" s="2"/>
    </row>
    <row r="2" spans="1:12" x14ac:dyDescent="0.25">
      <c r="A2" s="3">
        <v>3669.88</v>
      </c>
      <c r="B2" s="3">
        <v>43.1</v>
      </c>
      <c r="C2" s="3">
        <v>74065.100000000006</v>
      </c>
      <c r="D2" s="3">
        <v>4582.8999999999996</v>
      </c>
      <c r="E2" s="3">
        <v>2.5099999999999998</v>
      </c>
      <c r="F2" s="3">
        <v>0.34</v>
      </c>
      <c r="G2" s="3">
        <v>74.86</v>
      </c>
      <c r="H2" s="3">
        <v>15.05</v>
      </c>
      <c r="I2" s="3">
        <v>4.9000000000000004</v>
      </c>
      <c r="K2" s="4" t="s">
        <v>4</v>
      </c>
      <c r="L2" s="2"/>
    </row>
    <row r="3" spans="1:12" x14ac:dyDescent="0.25">
      <c r="A3" s="3">
        <v>3473.95</v>
      </c>
      <c r="B3" s="3">
        <v>108.13</v>
      </c>
      <c r="C3" s="3">
        <v>58117.3</v>
      </c>
      <c r="D3" s="3">
        <v>5539.8</v>
      </c>
      <c r="E3" s="3">
        <v>5.51</v>
      </c>
      <c r="F3" s="3">
        <v>0.15</v>
      </c>
      <c r="G3" s="3">
        <v>107.32</v>
      </c>
      <c r="H3" s="3">
        <v>19.97</v>
      </c>
      <c r="I3" s="3">
        <v>5.0999999999999996</v>
      </c>
      <c r="K3" s="4" t="s">
        <v>1</v>
      </c>
      <c r="L3" s="8"/>
    </row>
    <row r="4" spans="1:12" x14ac:dyDescent="0.25">
      <c r="A4" s="3">
        <v>2295.1</v>
      </c>
      <c r="B4" s="3">
        <v>13.82</v>
      </c>
      <c r="C4" s="3">
        <v>21118.5</v>
      </c>
      <c r="D4" s="3">
        <v>2950.4</v>
      </c>
      <c r="E4" s="3">
        <v>10.91</v>
      </c>
      <c r="F4" s="3">
        <v>-0.72</v>
      </c>
      <c r="G4" s="3">
        <v>96.75</v>
      </c>
      <c r="H4" s="3">
        <v>17.34</v>
      </c>
      <c r="I4" s="3">
        <v>2.9</v>
      </c>
    </row>
    <row r="5" spans="1:12" x14ac:dyDescent="0.25">
      <c r="A5" s="3">
        <v>4675.5600000000004</v>
      </c>
      <c r="B5" s="3">
        <v>186.18</v>
      </c>
      <c r="C5" s="3">
        <v>68521.3</v>
      </c>
      <c r="D5" s="3">
        <v>2243.1</v>
      </c>
      <c r="E5" s="3">
        <v>8.27</v>
      </c>
      <c r="F5" s="3">
        <v>0.17</v>
      </c>
      <c r="G5" s="3">
        <v>195.12</v>
      </c>
      <c r="H5" s="3">
        <v>13.4</v>
      </c>
      <c r="I5" s="3">
        <v>3.4</v>
      </c>
    </row>
    <row r="6" spans="1:12" x14ac:dyDescent="0.25">
      <c r="A6" s="3">
        <v>6125.96</v>
      </c>
      <c r="B6" s="3">
        <v>161.79</v>
      </c>
      <c r="C6" s="3">
        <v>57805.1</v>
      </c>
      <c r="D6" s="3">
        <v>7747.1</v>
      </c>
      <c r="E6" s="3">
        <v>9.15</v>
      </c>
      <c r="F6" s="3">
        <v>0.5</v>
      </c>
      <c r="G6" s="3">
        <v>180.44</v>
      </c>
      <c r="H6" s="3">
        <v>17.64</v>
      </c>
      <c r="I6" s="3">
        <v>4.5999999999999996</v>
      </c>
    </row>
    <row r="7" spans="1:12" x14ac:dyDescent="0.25">
      <c r="A7" s="3">
        <v>2134.94</v>
      </c>
      <c r="B7" s="3">
        <v>8.94</v>
      </c>
      <c r="C7" s="3">
        <v>37806.9</v>
      </c>
      <c r="D7" s="3">
        <v>402.4</v>
      </c>
      <c r="E7" s="3">
        <v>5.51</v>
      </c>
      <c r="F7" s="3">
        <v>0.15</v>
      </c>
      <c r="G7" s="3">
        <v>104.88</v>
      </c>
      <c r="H7" s="3">
        <v>16.22</v>
      </c>
      <c r="I7" s="3">
        <v>4.5</v>
      </c>
    </row>
    <row r="8" spans="1:12" x14ac:dyDescent="0.25">
      <c r="A8" s="3">
        <v>5031.66</v>
      </c>
      <c r="B8" s="3">
        <v>365.04</v>
      </c>
      <c r="C8" s="3">
        <v>50935.3</v>
      </c>
      <c r="D8" s="3">
        <v>3140.6</v>
      </c>
      <c r="E8" s="3">
        <v>8.5399999999999991</v>
      </c>
      <c r="F8" s="3">
        <v>0.55000000000000004</v>
      </c>
      <c r="G8" s="3">
        <v>256.10000000000002</v>
      </c>
      <c r="H8" s="3">
        <v>18.8</v>
      </c>
      <c r="I8" s="3">
        <v>4.5999999999999996</v>
      </c>
    </row>
    <row r="9" spans="1:12" x14ac:dyDescent="0.25">
      <c r="A9" s="3">
        <v>3367.45</v>
      </c>
      <c r="B9" s="3">
        <v>220.32</v>
      </c>
      <c r="C9" s="3">
        <v>35602.1</v>
      </c>
      <c r="D9" s="3">
        <v>2086.1999999999998</v>
      </c>
      <c r="E9" s="3">
        <v>7.07</v>
      </c>
      <c r="F9" s="3">
        <v>-0.49</v>
      </c>
      <c r="G9" s="3">
        <v>126.83</v>
      </c>
      <c r="H9" s="3">
        <v>19.86</v>
      </c>
      <c r="I9" s="3">
        <v>2.2999999999999998</v>
      </c>
    </row>
    <row r="10" spans="1:12" x14ac:dyDescent="0.25">
      <c r="A10" s="3">
        <v>6519.45</v>
      </c>
      <c r="B10" s="3">
        <v>127.64</v>
      </c>
      <c r="C10" s="3">
        <v>46176.800000000003</v>
      </c>
      <c r="D10" s="3">
        <v>8846.2000000000007</v>
      </c>
      <c r="E10" s="3">
        <v>12.54</v>
      </c>
      <c r="F10" s="3">
        <v>1.24</v>
      </c>
      <c r="G10" s="3">
        <v>203.25</v>
      </c>
      <c r="H10" s="3">
        <v>17.420000000000002</v>
      </c>
      <c r="I10" s="3">
        <v>4.9000000000000004</v>
      </c>
    </row>
    <row r="11" spans="1:12" x14ac:dyDescent="0.25">
      <c r="A11" s="3">
        <v>4876.37</v>
      </c>
      <c r="B11" s="3">
        <v>105.69</v>
      </c>
      <c r="C11" s="3">
        <v>42053.2</v>
      </c>
      <c r="D11" s="3">
        <v>5673.1</v>
      </c>
      <c r="E11" s="3">
        <v>8.85</v>
      </c>
      <c r="F11" s="3">
        <v>0.31</v>
      </c>
      <c r="G11" s="3">
        <v>119.51</v>
      </c>
      <c r="H11" s="3">
        <v>21.41</v>
      </c>
      <c r="I11" s="3">
        <v>2.8</v>
      </c>
    </row>
    <row r="12" spans="1:12" x14ac:dyDescent="0.25">
      <c r="A12" s="3">
        <v>2468.27</v>
      </c>
      <c r="B12" s="3">
        <v>57.72</v>
      </c>
      <c r="C12" s="3">
        <v>36829.699999999997</v>
      </c>
      <c r="D12" s="3">
        <v>2761.8</v>
      </c>
      <c r="E12" s="3">
        <v>5.38</v>
      </c>
      <c r="F12" s="3">
        <v>0.37</v>
      </c>
      <c r="G12" s="3">
        <v>116.26</v>
      </c>
      <c r="H12" s="3">
        <v>16.32</v>
      </c>
      <c r="I12" s="3">
        <v>3.1</v>
      </c>
    </row>
    <row r="13" spans="1:12" x14ac:dyDescent="0.25">
      <c r="A13" s="3">
        <v>2533.31</v>
      </c>
      <c r="B13" s="3">
        <v>23.58</v>
      </c>
      <c r="C13" s="3">
        <v>33612.699999999997</v>
      </c>
      <c r="D13" s="3">
        <v>1991.8</v>
      </c>
      <c r="E13" s="3">
        <v>5.43</v>
      </c>
      <c r="F13" s="3">
        <v>-0.65</v>
      </c>
      <c r="G13" s="3">
        <v>142.28</v>
      </c>
      <c r="H13" s="3">
        <v>14.51</v>
      </c>
      <c r="I13" s="3">
        <v>4.2</v>
      </c>
      <c r="K13" s="4" t="s">
        <v>4</v>
      </c>
      <c r="L13" s="2"/>
    </row>
    <row r="14" spans="1:12" x14ac:dyDescent="0.25">
      <c r="A14" s="3">
        <v>2408.11</v>
      </c>
      <c r="B14" s="3">
        <v>13.82</v>
      </c>
      <c r="C14" s="3">
        <v>21412.799999999999</v>
      </c>
      <c r="D14" s="3">
        <v>1971.5</v>
      </c>
      <c r="E14" s="3">
        <v>8.48</v>
      </c>
      <c r="F14" s="3">
        <v>0.64</v>
      </c>
      <c r="G14" s="3">
        <v>89.43</v>
      </c>
      <c r="H14" s="3">
        <v>19.350000000000001</v>
      </c>
      <c r="I14" s="3">
        <v>4.3</v>
      </c>
      <c r="K14" s="4" t="s">
        <v>2</v>
      </c>
      <c r="L14" s="8"/>
    </row>
    <row r="15" spans="1:12" x14ac:dyDescent="0.25">
      <c r="A15" s="3">
        <v>2337.38</v>
      </c>
      <c r="B15" s="3">
        <v>13.82</v>
      </c>
      <c r="C15" s="3">
        <v>20416.900000000001</v>
      </c>
      <c r="D15" s="3">
        <v>1737.4</v>
      </c>
      <c r="E15" s="3">
        <v>7.8</v>
      </c>
      <c r="F15" s="3">
        <v>1.01</v>
      </c>
      <c r="G15" s="3">
        <v>84.55</v>
      </c>
      <c r="H15" s="3">
        <v>20.02</v>
      </c>
      <c r="I15" s="3">
        <v>4.2</v>
      </c>
    </row>
    <row r="16" spans="1:12" x14ac:dyDescent="0.25">
      <c r="A16" s="3">
        <v>4586.95</v>
      </c>
      <c r="B16" s="3">
        <v>86.99</v>
      </c>
      <c r="C16" s="3">
        <v>36272</v>
      </c>
      <c r="D16" s="3">
        <v>10694.2</v>
      </c>
      <c r="E16" s="3">
        <v>10.34</v>
      </c>
      <c r="F16" s="3">
        <v>0.11</v>
      </c>
      <c r="G16" s="3">
        <v>119.51</v>
      </c>
      <c r="H16" s="3">
        <v>15.26</v>
      </c>
      <c r="I16" s="3">
        <v>5.5</v>
      </c>
    </row>
    <row r="17" spans="1:12" x14ac:dyDescent="0.25">
      <c r="A17" s="3">
        <v>2729.24</v>
      </c>
      <c r="B17" s="3">
        <v>165.85</v>
      </c>
      <c r="C17" s="3">
        <v>23093.3</v>
      </c>
      <c r="D17" s="3">
        <v>8618.6</v>
      </c>
      <c r="E17" s="3">
        <v>5.15</v>
      </c>
      <c r="F17" s="3">
        <v>0.04</v>
      </c>
      <c r="G17" s="3">
        <v>80.489999999999995</v>
      </c>
      <c r="H17" s="3">
        <v>15.87</v>
      </c>
      <c r="I17" s="3">
        <v>3.6</v>
      </c>
    </row>
    <row r="18" spans="1:12" x14ac:dyDescent="0.25">
      <c r="A18" s="3">
        <v>3289.4</v>
      </c>
      <c r="B18" s="3">
        <v>116.26</v>
      </c>
      <c r="C18" s="3">
        <v>26878.6</v>
      </c>
      <c r="D18" s="3">
        <v>7747.9</v>
      </c>
      <c r="E18" s="3">
        <v>6.64</v>
      </c>
      <c r="F18" s="3">
        <v>0.68</v>
      </c>
      <c r="G18" s="3">
        <v>136.58000000000001</v>
      </c>
      <c r="H18" s="3">
        <v>7.81</v>
      </c>
      <c r="I18" s="3">
        <v>3.4</v>
      </c>
    </row>
    <row r="19" spans="1:12" x14ac:dyDescent="0.25">
      <c r="A19" s="3">
        <v>2800.78</v>
      </c>
      <c r="B19" s="3">
        <v>42.28</v>
      </c>
      <c r="C19" s="3">
        <v>39572</v>
      </c>
      <c r="D19" s="3">
        <v>4565.8</v>
      </c>
      <c r="E19" s="3">
        <v>5.45</v>
      </c>
      <c r="F19" s="3">
        <v>0.66</v>
      </c>
      <c r="G19" s="3">
        <v>78.86</v>
      </c>
      <c r="H19" s="3">
        <v>16</v>
      </c>
      <c r="I19" s="3">
        <v>4.2</v>
      </c>
    </row>
    <row r="20" spans="1:12" x14ac:dyDescent="0.25">
      <c r="A20" s="3">
        <v>3264.2</v>
      </c>
      <c r="B20" s="3">
        <v>52.84</v>
      </c>
      <c r="C20" s="3">
        <v>51866.1</v>
      </c>
      <c r="D20" s="3">
        <v>6022.7</v>
      </c>
      <c r="E20" s="3">
        <v>6.31</v>
      </c>
      <c r="F20" s="3">
        <v>-0.1</v>
      </c>
      <c r="G20" s="3">
        <v>136.58000000000001</v>
      </c>
      <c r="H20" s="3">
        <v>17.440000000000001</v>
      </c>
      <c r="I20" s="3">
        <v>3.6</v>
      </c>
    </row>
    <row r="21" spans="1:12" x14ac:dyDescent="0.25">
      <c r="A21" s="3">
        <v>3453.62</v>
      </c>
      <c r="B21" s="3">
        <v>165.04</v>
      </c>
      <c r="C21" s="3">
        <v>58749.8</v>
      </c>
      <c r="D21" s="3">
        <v>3721.1</v>
      </c>
      <c r="E21" s="3">
        <v>6.35</v>
      </c>
      <c r="F21" s="3">
        <v>-0.03</v>
      </c>
      <c r="G21" s="3">
        <v>138.21</v>
      </c>
      <c r="H21" s="3">
        <v>17.98</v>
      </c>
      <c r="I21" s="3">
        <v>3.1</v>
      </c>
    </row>
    <row r="22" spans="1:12" x14ac:dyDescent="0.25">
      <c r="A22" s="3">
        <v>1741.45</v>
      </c>
      <c r="B22" s="3">
        <v>10.57</v>
      </c>
      <c r="C22" s="3">
        <v>23990.799999999999</v>
      </c>
      <c r="D22" s="3">
        <v>861</v>
      </c>
      <c r="E22" s="3">
        <v>7.37</v>
      </c>
      <c r="F22" s="3">
        <v>-1.63</v>
      </c>
      <c r="G22" s="3">
        <v>75.61</v>
      </c>
      <c r="H22" s="3">
        <v>20.99</v>
      </c>
      <c r="I22" s="3">
        <v>1.6</v>
      </c>
    </row>
    <row r="23" spans="1:12" x14ac:dyDescent="0.25">
      <c r="A23" s="3">
        <v>2035.75</v>
      </c>
      <c r="B23" s="3">
        <v>13.82</v>
      </c>
      <c r="C23" s="3">
        <v>25694.9</v>
      </c>
      <c r="D23" s="3">
        <v>3571.5</v>
      </c>
      <c r="E23" s="3">
        <v>8.39</v>
      </c>
      <c r="F23" s="3">
        <v>-0.43</v>
      </c>
      <c r="G23" s="3">
        <v>102.44</v>
      </c>
      <c r="H23" s="3">
        <v>21.66</v>
      </c>
      <c r="I23" s="3">
        <v>3.4</v>
      </c>
    </row>
    <row r="24" spans="1:12" x14ac:dyDescent="0.25">
      <c r="A24" s="3">
        <v>1578</v>
      </c>
      <c r="B24" s="3">
        <v>8.1300000000000008</v>
      </c>
      <c r="C24" s="3">
        <v>23736.3</v>
      </c>
      <c r="D24" s="3">
        <v>2845.5</v>
      </c>
      <c r="E24" s="3">
        <v>5.15</v>
      </c>
      <c r="F24" s="3">
        <v>0.04</v>
      </c>
      <c r="G24" s="3">
        <v>76.42</v>
      </c>
      <c r="H24" s="3">
        <v>21.46</v>
      </c>
      <c r="I24" s="3">
        <v>2.7</v>
      </c>
      <c r="K24" s="4" t="s">
        <v>4</v>
      </c>
      <c r="L24" s="2"/>
    </row>
    <row r="25" spans="1:12" x14ac:dyDescent="0.25">
      <c r="A25" s="3">
        <v>4167.4399999999996</v>
      </c>
      <c r="B25" s="3">
        <v>58.44</v>
      </c>
      <c r="C25" s="3">
        <v>34314.300000000003</v>
      </c>
      <c r="D25" s="3">
        <v>5060.1000000000004</v>
      </c>
      <c r="E25" s="3">
        <v>12.88</v>
      </c>
      <c r="F25" s="3">
        <v>0.22</v>
      </c>
      <c r="G25" s="3">
        <v>136.58000000000001</v>
      </c>
      <c r="H25" s="3">
        <v>24.78</v>
      </c>
      <c r="I25" s="3">
        <v>2.8</v>
      </c>
      <c r="K25" s="4" t="s">
        <v>3</v>
      </c>
      <c r="L25" s="8"/>
    </row>
    <row r="26" spans="1:12" x14ac:dyDescent="0.25">
      <c r="A26" s="3">
        <v>2799.97</v>
      </c>
      <c r="B26" s="3">
        <v>21.14</v>
      </c>
      <c r="C26" s="3">
        <v>22809.5</v>
      </c>
      <c r="D26" s="3">
        <v>3552</v>
      </c>
      <c r="E26" s="3">
        <v>9.14</v>
      </c>
      <c r="F26" s="3">
        <v>-0.74</v>
      </c>
      <c r="G26" s="3">
        <v>88.62</v>
      </c>
      <c r="H26" s="3">
        <v>24.96</v>
      </c>
      <c r="I26" s="3">
        <v>3.9</v>
      </c>
    </row>
    <row r="35" spans="11:20" x14ac:dyDescent="0.25">
      <c r="K35" s="4" t="s">
        <v>4</v>
      </c>
      <c r="L35" s="2"/>
    </row>
    <row r="36" spans="11:20" x14ac:dyDescent="0.25">
      <c r="K36" s="4" t="s">
        <v>5</v>
      </c>
      <c r="L36" s="8"/>
    </row>
    <row r="37" spans="11:20" x14ac:dyDescent="0.25">
      <c r="K37" s="47"/>
      <c r="L37" s="47"/>
      <c r="M37" s="47"/>
      <c r="N37" s="47"/>
      <c r="O37" s="47"/>
      <c r="P37" s="47"/>
      <c r="Q37" s="47"/>
      <c r="R37" s="47"/>
      <c r="S37" s="47"/>
      <c r="T37" s="47"/>
    </row>
    <row r="38" spans="11:20" x14ac:dyDescent="0.25">
      <c r="K38" s="47"/>
      <c r="L38" s="47"/>
      <c r="M38" s="47"/>
      <c r="N38" s="47"/>
      <c r="O38" s="47"/>
      <c r="P38" s="47"/>
      <c r="Q38" s="47"/>
      <c r="R38" s="47"/>
      <c r="S38" s="47"/>
      <c r="T38" s="47"/>
    </row>
    <row r="39" spans="11:20" x14ac:dyDescent="0.25">
      <c r="K39" s="47"/>
      <c r="L39" s="47"/>
      <c r="M39" s="47"/>
      <c r="N39" s="47"/>
      <c r="O39" s="47"/>
      <c r="P39" s="47"/>
      <c r="Q39" s="47"/>
      <c r="R39" s="47"/>
      <c r="S39" s="47"/>
      <c r="T39" s="47"/>
    </row>
    <row r="40" spans="11:20" x14ac:dyDescent="0.25">
      <c r="K40" s="47"/>
      <c r="L40" s="47"/>
      <c r="M40" s="47"/>
      <c r="N40" s="47"/>
      <c r="O40" s="47"/>
      <c r="P40" s="47"/>
      <c r="Q40" s="47"/>
      <c r="R40" s="47"/>
      <c r="S40" s="47"/>
      <c r="T40" s="47"/>
    </row>
    <row r="41" spans="11:20" x14ac:dyDescent="0.25">
      <c r="K41" s="47"/>
      <c r="L41" s="47"/>
      <c r="M41" s="47"/>
      <c r="N41" s="47"/>
      <c r="O41" s="47"/>
      <c r="P41" s="47"/>
      <c r="Q41" s="47"/>
      <c r="R41" s="47"/>
      <c r="S41" s="47"/>
      <c r="T41" s="47"/>
    </row>
    <row r="42" spans="11:20" x14ac:dyDescent="0.25">
      <c r="K42" s="47"/>
      <c r="L42" s="47"/>
      <c r="M42" s="47"/>
      <c r="N42" s="47"/>
      <c r="O42" s="47"/>
      <c r="P42" s="47"/>
      <c r="Q42" s="47"/>
      <c r="R42" s="47"/>
      <c r="S42" s="47"/>
      <c r="T42" s="47"/>
    </row>
    <row r="43" spans="11:20" x14ac:dyDescent="0.25">
      <c r="K43" s="47"/>
      <c r="L43" s="47"/>
      <c r="M43" s="47"/>
      <c r="N43" s="47"/>
      <c r="O43" s="47"/>
      <c r="P43" s="47"/>
      <c r="Q43" s="47"/>
      <c r="R43" s="47"/>
      <c r="S43" s="47"/>
      <c r="T43" s="47"/>
    </row>
    <row r="44" spans="11:20" x14ac:dyDescent="0.25">
      <c r="K44" s="47"/>
      <c r="L44" s="47"/>
      <c r="M44" s="47"/>
      <c r="N44" s="47"/>
      <c r="O44" s="47"/>
      <c r="P44" s="47"/>
      <c r="Q44" s="47"/>
      <c r="R44" s="47"/>
      <c r="S44" s="47"/>
      <c r="T44" s="47"/>
    </row>
    <row r="45" spans="11:20" x14ac:dyDescent="0.25">
      <c r="K45" s="47"/>
      <c r="L45" s="47"/>
      <c r="M45" s="47"/>
      <c r="N45" s="47"/>
      <c r="O45" s="47"/>
      <c r="P45" s="47"/>
      <c r="Q45" s="47"/>
      <c r="R45" s="47"/>
      <c r="S45" s="47"/>
      <c r="T45" s="47"/>
    </row>
    <row r="46" spans="11:20" x14ac:dyDescent="0.25">
      <c r="K46" s="47"/>
      <c r="L46" s="47"/>
      <c r="M46" s="47"/>
      <c r="N46" s="47"/>
      <c r="O46" s="47"/>
      <c r="P46" s="47"/>
      <c r="Q46" s="47"/>
      <c r="R46" s="47"/>
      <c r="S46" s="47"/>
      <c r="T46" s="47"/>
    </row>
    <row r="47" spans="11:20" x14ac:dyDescent="0.25">
      <c r="K47" s="47"/>
      <c r="L47" s="47"/>
      <c r="M47" s="47"/>
      <c r="N47" s="47"/>
      <c r="O47" s="47"/>
      <c r="P47" s="47"/>
      <c r="Q47" s="47"/>
      <c r="R47" s="47"/>
      <c r="S47" s="47"/>
      <c r="T47" s="47"/>
    </row>
    <row r="48" spans="11:20" x14ac:dyDescent="0.25">
      <c r="K48" s="47"/>
      <c r="L48" s="47"/>
      <c r="M48" s="47"/>
      <c r="N48" s="47"/>
      <c r="O48" s="47"/>
      <c r="P48" s="47"/>
      <c r="Q48" s="47"/>
      <c r="R48" s="47"/>
      <c r="S48" s="47"/>
      <c r="T48" s="47"/>
    </row>
  </sheetData>
  <mergeCells count="1">
    <mergeCell ref="K37:T48"/>
  </mergeCells>
  <pageMargins left="0.7" right="0.7" top="0.75" bottom="0.75" header="0.3" footer="0.3"/>
  <pageSetup orientation="portrait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2"/>
  <sheetViews>
    <sheetView tabSelected="1" topLeftCell="D1" workbookViewId="0">
      <selection activeCell="U84" sqref="U84"/>
    </sheetView>
  </sheetViews>
  <sheetFormatPr defaultRowHeight="13.2" x14ac:dyDescent="0.25"/>
  <cols>
    <col min="1" max="1" width="26.5546875" bestFit="1" customWidth="1"/>
    <col min="2" max="2" width="13.6640625" bestFit="1" customWidth="1"/>
    <col min="3" max="3" width="9" bestFit="1" customWidth="1"/>
    <col min="4" max="4" width="12.88671875" customWidth="1"/>
    <col min="5" max="5" width="14.6640625" customWidth="1"/>
    <col min="6" max="6" width="13.33203125" customWidth="1"/>
    <col min="7" max="7" width="6.5546875" bestFit="1" customWidth="1"/>
  </cols>
  <sheetData>
    <row r="1" spans="1:20" ht="31.2" x14ac:dyDescent="0.3">
      <c r="A1" s="28" t="s">
        <v>67</v>
      </c>
      <c r="B1" s="29" t="s">
        <v>68</v>
      </c>
      <c r="C1" s="30" t="s">
        <v>69</v>
      </c>
      <c r="D1" s="30" t="s">
        <v>70</v>
      </c>
      <c r="E1" s="30" t="s">
        <v>71</v>
      </c>
      <c r="F1" s="30" t="s">
        <v>72</v>
      </c>
      <c r="G1" s="30" t="s">
        <v>73</v>
      </c>
      <c r="K1" s="4" t="s">
        <v>4</v>
      </c>
      <c r="L1" s="2"/>
    </row>
    <row r="2" spans="1:20" x14ac:dyDescent="0.25">
      <c r="A2" t="s">
        <v>74</v>
      </c>
      <c r="B2" t="s">
        <v>75</v>
      </c>
      <c r="C2" s="31">
        <v>16419</v>
      </c>
      <c r="D2" s="32">
        <v>0.44</v>
      </c>
      <c r="E2" s="3">
        <v>70</v>
      </c>
      <c r="F2" s="3">
        <v>4</v>
      </c>
      <c r="G2" s="32">
        <v>1.99</v>
      </c>
      <c r="K2" s="4" t="s">
        <v>1</v>
      </c>
      <c r="L2" s="8"/>
    </row>
    <row r="3" spans="1:20" x14ac:dyDescent="0.25">
      <c r="A3" t="s">
        <v>76</v>
      </c>
      <c r="B3" t="s">
        <v>75</v>
      </c>
      <c r="C3" s="31">
        <v>18895</v>
      </c>
      <c r="D3" s="32">
        <v>0.5</v>
      </c>
      <c r="E3" s="3">
        <v>74</v>
      </c>
      <c r="F3" s="3">
        <v>5</v>
      </c>
      <c r="G3" s="32">
        <v>1.94</v>
      </c>
      <c r="T3" s="33"/>
    </row>
    <row r="4" spans="1:20" x14ac:dyDescent="0.25">
      <c r="A4" t="s">
        <v>77</v>
      </c>
      <c r="B4" t="s">
        <v>75</v>
      </c>
      <c r="C4" s="31">
        <v>18404</v>
      </c>
      <c r="D4" s="32">
        <v>0.47</v>
      </c>
      <c r="E4" s="3">
        <v>71</v>
      </c>
      <c r="F4" s="3">
        <v>4</v>
      </c>
      <c r="G4" s="32">
        <v>1.89</v>
      </c>
      <c r="T4" s="33"/>
    </row>
    <row r="5" spans="1:20" x14ac:dyDescent="0.25">
      <c r="A5" t="s">
        <v>78</v>
      </c>
      <c r="B5" t="s">
        <v>75</v>
      </c>
      <c r="C5" s="31">
        <v>19745</v>
      </c>
      <c r="D5" s="32">
        <v>0.52</v>
      </c>
      <c r="E5" s="3">
        <v>70</v>
      </c>
      <c r="F5" s="3">
        <v>5</v>
      </c>
      <c r="G5" s="32">
        <v>1.82</v>
      </c>
      <c r="T5" s="33"/>
    </row>
    <row r="6" spans="1:20" x14ac:dyDescent="0.25">
      <c r="A6" t="s">
        <v>79</v>
      </c>
      <c r="B6" t="s">
        <v>75</v>
      </c>
      <c r="C6" s="31">
        <v>18445</v>
      </c>
      <c r="D6" s="32">
        <v>0.53</v>
      </c>
      <c r="E6" s="3">
        <v>80</v>
      </c>
      <c r="F6" s="3">
        <v>3</v>
      </c>
      <c r="G6" s="32">
        <v>1.64</v>
      </c>
      <c r="T6" s="33"/>
    </row>
    <row r="7" spans="1:20" x14ac:dyDescent="0.25">
      <c r="A7" t="s">
        <v>80</v>
      </c>
      <c r="B7" t="s">
        <v>75</v>
      </c>
      <c r="C7" s="31">
        <v>20150</v>
      </c>
      <c r="D7" s="32">
        <v>0.56999999999999995</v>
      </c>
      <c r="E7" s="3">
        <v>74</v>
      </c>
      <c r="F7" s="3">
        <v>4</v>
      </c>
      <c r="G7" s="32">
        <v>1.51</v>
      </c>
      <c r="T7" s="33"/>
    </row>
    <row r="8" spans="1:20" x14ac:dyDescent="0.25">
      <c r="A8" t="s">
        <v>81</v>
      </c>
      <c r="B8" t="s">
        <v>75</v>
      </c>
      <c r="C8" s="31">
        <v>19040</v>
      </c>
      <c r="D8" s="32">
        <v>0.56999999999999995</v>
      </c>
      <c r="E8" s="3">
        <v>71</v>
      </c>
      <c r="F8" s="3">
        <v>3</v>
      </c>
      <c r="G8" s="32">
        <v>1.32</v>
      </c>
      <c r="T8" s="33"/>
    </row>
    <row r="9" spans="1:20" x14ac:dyDescent="0.25">
      <c r="A9" t="s">
        <v>82</v>
      </c>
      <c r="B9" t="s">
        <v>75</v>
      </c>
      <c r="C9" s="31">
        <v>20280</v>
      </c>
      <c r="D9" s="32">
        <v>0.52</v>
      </c>
      <c r="E9" s="3">
        <v>68</v>
      </c>
      <c r="F9" s="3">
        <v>2</v>
      </c>
      <c r="G9" s="32">
        <v>1.3</v>
      </c>
      <c r="T9" s="33"/>
    </row>
    <row r="10" spans="1:20" x14ac:dyDescent="0.25">
      <c r="A10" t="s">
        <v>83</v>
      </c>
      <c r="B10" t="s">
        <v>75</v>
      </c>
      <c r="C10" s="31">
        <v>16595</v>
      </c>
      <c r="D10" s="32">
        <v>0.47</v>
      </c>
      <c r="E10" s="3">
        <v>61</v>
      </c>
      <c r="F10" s="3">
        <v>2</v>
      </c>
      <c r="G10" s="32">
        <v>1.25</v>
      </c>
      <c r="T10" s="33"/>
    </row>
    <row r="11" spans="1:20" x14ac:dyDescent="0.25">
      <c r="A11" t="s">
        <v>84</v>
      </c>
      <c r="B11" t="s">
        <v>75</v>
      </c>
      <c r="C11" s="31">
        <v>20300</v>
      </c>
      <c r="D11" s="32">
        <v>0.54</v>
      </c>
      <c r="E11" s="3">
        <v>60</v>
      </c>
      <c r="F11" s="3">
        <v>3</v>
      </c>
      <c r="G11" s="32">
        <v>1.24</v>
      </c>
      <c r="T11" s="33"/>
    </row>
    <row r="12" spans="1:20" x14ac:dyDescent="0.25">
      <c r="A12" t="s">
        <v>85</v>
      </c>
      <c r="B12" t="s">
        <v>75</v>
      </c>
      <c r="C12" s="31">
        <v>25100</v>
      </c>
      <c r="D12" s="32">
        <v>0.5</v>
      </c>
      <c r="E12" s="3">
        <v>68</v>
      </c>
      <c r="F12" s="3">
        <v>2</v>
      </c>
      <c r="G12" s="32">
        <v>1.18</v>
      </c>
      <c r="K12" s="47"/>
      <c r="L12" s="47"/>
      <c r="M12" s="47"/>
      <c r="N12" s="47"/>
      <c r="O12" s="47"/>
      <c r="P12" s="47"/>
      <c r="Q12" s="47"/>
      <c r="R12" s="47"/>
      <c r="S12" s="47"/>
      <c r="T12" s="33"/>
    </row>
    <row r="13" spans="1:20" x14ac:dyDescent="0.25">
      <c r="A13" t="s">
        <v>86</v>
      </c>
      <c r="B13" t="s">
        <v>75</v>
      </c>
      <c r="C13" s="31">
        <v>18375</v>
      </c>
      <c r="D13" s="32">
        <v>0.56999999999999995</v>
      </c>
      <c r="E13" s="3">
        <v>67</v>
      </c>
      <c r="F13" s="3">
        <v>1</v>
      </c>
      <c r="G13" s="32">
        <v>0.96</v>
      </c>
      <c r="K13" s="47"/>
      <c r="L13" s="47"/>
      <c r="M13" s="47"/>
      <c r="N13" s="47"/>
      <c r="O13" s="47"/>
      <c r="P13" s="47"/>
      <c r="Q13" s="47"/>
      <c r="R13" s="47"/>
      <c r="S13" s="47"/>
      <c r="T13" s="33"/>
    </row>
    <row r="14" spans="1:20" x14ac:dyDescent="0.25">
      <c r="A14" t="s">
        <v>87</v>
      </c>
      <c r="B14" t="s">
        <v>75</v>
      </c>
      <c r="C14" s="31">
        <v>20530</v>
      </c>
      <c r="D14" s="32">
        <v>0.6</v>
      </c>
      <c r="E14" s="3">
        <v>69</v>
      </c>
      <c r="F14" s="3">
        <v>1</v>
      </c>
      <c r="G14" s="32">
        <v>0.91</v>
      </c>
      <c r="K14" s="47"/>
      <c r="L14" s="47"/>
      <c r="M14" s="47"/>
      <c r="N14" s="47"/>
      <c r="O14" s="47"/>
      <c r="P14" s="47"/>
      <c r="Q14" s="47"/>
      <c r="R14" s="47"/>
      <c r="S14" s="47"/>
      <c r="T14" s="33"/>
    </row>
    <row r="15" spans="1:20" x14ac:dyDescent="0.25">
      <c r="A15" t="s">
        <v>88</v>
      </c>
      <c r="B15" t="s">
        <v>89</v>
      </c>
      <c r="C15" s="31">
        <v>23970</v>
      </c>
      <c r="D15" s="32">
        <v>0.59</v>
      </c>
      <c r="E15" s="3">
        <v>91</v>
      </c>
      <c r="F15" s="3">
        <v>4</v>
      </c>
      <c r="G15" s="32">
        <v>1.75</v>
      </c>
      <c r="K15" s="47"/>
      <c r="L15" s="47"/>
      <c r="M15" s="47"/>
      <c r="N15" s="47"/>
      <c r="O15" s="47"/>
      <c r="P15" s="47"/>
      <c r="Q15" s="47"/>
      <c r="R15" s="47"/>
      <c r="S15" s="47"/>
    </row>
    <row r="16" spans="1:20" x14ac:dyDescent="0.25">
      <c r="A16" t="s">
        <v>90</v>
      </c>
      <c r="B16" t="s">
        <v>89</v>
      </c>
      <c r="C16" s="31">
        <v>21885</v>
      </c>
      <c r="D16" s="32">
        <v>0.57999999999999996</v>
      </c>
      <c r="E16" s="3">
        <v>81</v>
      </c>
      <c r="F16" s="3">
        <v>4</v>
      </c>
      <c r="G16" s="32">
        <v>1.73</v>
      </c>
      <c r="K16" s="47"/>
      <c r="L16" s="47"/>
      <c r="M16" s="47"/>
      <c r="N16" s="47"/>
      <c r="O16" s="47"/>
      <c r="P16" s="47"/>
      <c r="Q16" s="47"/>
      <c r="R16" s="47"/>
      <c r="S16" s="47"/>
    </row>
    <row r="17" spans="1:19" x14ac:dyDescent="0.25">
      <c r="A17" t="s">
        <v>91</v>
      </c>
      <c r="B17" t="s">
        <v>89</v>
      </c>
      <c r="C17" s="31">
        <v>23830</v>
      </c>
      <c r="D17" s="32">
        <v>0.59</v>
      </c>
      <c r="E17" s="3">
        <v>83</v>
      </c>
      <c r="F17" s="3">
        <v>4</v>
      </c>
      <c r="G17" s="32">
        <v>1.73</v>
      </c>
      <c r="K17" s="47"/>
      <c r="L17" s="47"/>
      <c r="M17" s="47"/>
      <c r="N17" s="47"/>
      <c r="O17" s="47"/>
      <c r="P17" s="47"/>
      <c r="Q17" s="47"/>
      <c r="R17" s="47"/>
      <c r="S17" s="47"/>
    </row>
    <row r="18" spans="1:19" x14ac:dyDescent="0.25">
      <c r="A18" t="s">
        <v>92</v>
      </c>
      <c r="B18" t="s">
        <v>89</v>
      </c>
      <c r="C18" s="31">
        <v>32360</v>
      </c>
      <c r="D18" s="32">
        <v>0.63</v>
      </c>
      <c r="E18" s="3">
        <v>84</v>
      </c>
      <c r="F18" s="3">
        <v>5</v>
      </c>
      <c r="G18" s="32">
        <v>1.7</v>
      </c>
      <c r="K18" s="47"/>
      <c r="L18" s="47"/>
      <c r="M18" s="47"/>
      <c r="N18" s="47"/>
      <c r="O18" s="47"/>
      <c r="P18" s="47"/>
      <c r="Q18" s="47"/>
      <c r="R18" s="47"/>
      <c r="S18" s="47"/>
    </row>
    <row r="19" spans="1:19" x14ac:dyDescent="0.25">
      <c r="A19" t="s">
        <v>93</v>
      </c>
      <c r="B19" t="s">
        <v>89</v>
      </c>
      <c r="C19" s="31">
        <v>23730</v>
      </c>
      <c r="D19" s="32">
        <v>0.56000000000000005</v>
      </c>
      <c r="E19" s="3">
        <v>80</v>
      </c>
      <c r="F19" s="3">
        <v>4</v>
      </c>
      <c r="G19" s="32">
        <v>1.62</v>
      </c>
      <c r="K19" s="47"/>
      <c r="L19" s="47"/>
      <c r="M19" s="47"/>
      <c r="N19" s="47"/>
      <c r="O19" s="47"/>
      <c r="P19" s="47"/>
      <c r="Q19" s="47"/>
      <c r="R19" s="47"/>
      <c r="S19" s="47"/>
    </row>
    <row r="20" spans="1:19" x14ac:dyDescent="0.25">
      <c r="A20" t="s">
        <v>94</v>
      </c>
      <c r="B20" t="s">
        <v>89</v>
      </c>
      <c r="C20" s="31">
        <v>22035</v>
      </c>
      <c r="D20" s="32">
        <v>0.57999999999999996</v>
      </c>
      <c r="E20" s="3">
        <v>73</v>
      </c>
      <c r="F20" s="3">
        <v>4</v>
      </c>
      <c r="G20" s="32">
        <v>1.6</v>
      </c>
      <c r="K20" s="47"/>
      <c r="L20" s="47"/>
      <c r="M20" s="47"/>
      <c r="N20" s="47"/>
      <c r="O20" s="47"/>
      <c r="P20" s="47"/>
      <c r="Q20" s="47"/>
      <c r="R20" s="47"/>
      <c r="S20" s="47"/>
    </row>
    <row r="21" spans="1:19" x14ac:dyDescent="0.25">
      <c r="A21" t="s">
        <v>95</v>
      </c>
      <c r="B21" t="s">
        <v>89</v>
      </c>
      <c r="C21" s="31">
        <v>21800</v>
      </c>
      <c r="D21" s="32">
        <v>0.56000000000000005</v>
      </c>
      <c r="E21" s="3">
        <v>89</v>
      </c>
      <c r="F21" s="3">
        <v>3</v>
      </c>
      <c r="G21" s="32">
        <v>1.58</v>
      </c>
    </row>
    <row r="22" spans="1:19" x14ac:dyDescent="0.25">
      <c r="A22" t="s">
        <v>96</v>
      </c>
      <c r="B22" t="s">
        <v>89</v>
      </c>
      <c r="C22" s="31">
        <v>23625</v>
      </c>
      <c r="D22" s="32">
        <v>0.56999999999999995</v>
      </c>
      <c r="E22" s="3">
        <v>76</v>
      </c>
      <c r="F22" s="3">
        <v>4</v>
      </c>
      <c r="G22" s="32">
        <v>1.55</v>
      </c>
    </row>
    <row r="23" spans="1:19" x14ac:dyDescent="0.25">
      <c r="A23" t="s">
        <v>97</v>
      </c>
      <c r="B23" t="s">
        <v>89</v>
      </c>
      <c r="C23" s="31">
        <v>24115</v>
      </c>
      <c r="D23" s="32">
        <v>0.56999999999999995</v>
      </c>
      <c r="E23" s="3">
        <v>74</v>
      </c>
      <c r="F23" s="3">
        <v>3</v>
      </c>
      <c r="G23" s="32">
        <v>1.48</v>
      </c>
    </row>
    <row r="24" spans="1:19" x14ac:dyDescent="0.25">
      <c r="A24" t="s">
        <v>98</v>
      </c>
      <c r="B24" t="s">
        <v>89</v>
      </c>
      <c r="C24" s="31">
        <v>29050</v>
      </c>
      <c r="D24" s="32">
        <v>0.72</v>
      </c>
      <c r="E24" s="3">
        <v>84</v>
      </c>
      <c r="F24" s="3">
        <v>4</v>
      </c>
      <c r="G24" s="32">
        <v>1.43</v>
      </c>
      <c r="K24" s="4" t="s">
        <v>4</v>
      </c>
      <c r="L24" s="2"/>
    </row>
    <row r="25" spans="1:19" x14ac:dyDescent="0.25">
      <c r="A25" t="s">
        <v>99</v>
      </c>
      <c r="B25" t="s">
        <v>89</v>
      </c>
      <c r="C25" s="31">
        <v>28400</v>
      </c>
      <c r="D25" s="32">
        <v>0.67</v>
      </c>
      <c r="E25" s="3">
        <v>80</v>
      </c>
      <c r="F25" s="3">
        <v>4</v>
      </c>
      <c r="G25" s="32">
        <v>1.42</v>
      </c>
      <c r="K25" s="4" t="s">
        <v>2</v>
      </c>
      <c r="L25" s="8"/>
    </row>
    <row r="26" spans="1:19" x14ac:dyDescent="0.25">
      <c r="A26" t="s">
        <v>100</v>
      </c>
      <c r="B26" t="s">
        <v>89</v>
      </c>
      <c r="C26" s="31">
        <v>30335</v>
      </c>
      <c r="D26" s="32">
        <v>0.69</v>
      </c>
      <c r="E26" s="3">
        <v>93</v>
      </c>
      <c r="F26" s="3">
        <v>4</v>
      </c>
      <c r="G26" s="32">
        <v>1.42</v>
      </c>
    </row>
    <row r="27" spans="1:19" x14ac:dyDescent="0.25">
      <c r="A27" t="s">
        <v>101</v>
      </c>
      <c r="B27" t="s">
        <v>89</v>
      </c>
      <c r="C27" s="31">
        <v>28090</v>
      </c>
      <c r="D27" s="32">
        <v>0.66</v>
      </c>
      <c r="E27" s="3">
        <v>89</v>
      </c>
      <c r="F27" s="3">
        <v>3</v>
      </c>
      <c r="G27" s="32">
        <v>1.39</v>
      </c>
    </row>
    <row r="28" spans="1:19" x14ac:dyDescent="0.25">
      <c r="A28" t="s">
        <v>102</v>
      </c>
      <c r="B28" t="s">
        <v>89</v>
      </c>
      <c r="C28" s="31">
        <v>28695</v>
      </c>
      <c r="D28" s="32">
        <v>0.67</v>
      </c>
      <c r="E28" s="3">
        <v>90</v>
      </c>
      <c r="F28" s="3">
        <v>3</v>
      </c>
      <c r="G28" s="32">
        <v>1.36</v>
      </c>
    </row>
    <row r="29" spans="1:19" x14ac:dyDescent="0.25">
      <c r="A29" t="s">
        <v>103</v>
      </c>
      <c r="B29" t="s">
        <v>89</v>
      </c>
      <c r="C29" s="31">
        <v>30790</v>
      </c>
      <c r="D29" s="32">
        <v>0.74</v>
      </c>
      <c r="E29" s="3">
        <v>81</v>
      </c>
      <c r="F29" s="3">
        <v>4</v>
      </c>
      <c r="G29" s="32">
        <v>1.34</v>
      </c>
    </row>
    <row r="30" spans="1:19" x14ac:dyDescent="0.25">
      <c r="A30" t="s">
        <v>104</v>
      </c>
      <c r="B30" t="s">
        <v>89</v>
      </c>
      <c r="C30" s="31">
        <v>30055</v>
      </c>
      <c r="D30" s="32">
        <v>0.71</v>
      </c>
      <c r="E30" s="3">
        <v>75</v>
      </c>
      <c r="F30" s="3">
        <v>4</v>
      </c>
      <c r="G30" s="32">
        <v>1.32</v>
      </c>
    </row>
    <row r="31" spans="1:19" x14ac:dyDescent="0.25">
      <c r="A31" t="s">
        <v>105</v>
      </c>
      <c r="B31" t="s">
        <v>89</v>
      </c>
      <c r="C31" s="31">
        <v>30094</v>
      </c>
      <c r="D31" s="32">
        <v>0.71</v>
      </c>
      <c r="E31" s="3">
        <v>88</v>
      </c>
      <c r="F31" s="3">
        <v>3</v>
      </c>
      <c r="G31" s="32">
        <v>1.29</v>
      </c>
    </row>
    <row r="32" spans="1:19" x14ac:dyDescent="0.25">
      <c r="A32" t="s">
        <v>106</v>
      </c>
      <c r="B32" t="s">
        <v>89</v>
      </c>
      <c r="C32" s="31">
        <v>28045</v>
      </c>
      <c r="D32" s="32">
        <v>0.67</v>
      </c>
      <c r="E32" s="3">
        <v>83</v>
      </c>
      <c r="F32" s="3">
        <v>3</v>
      </c>
      <c r="G32" s="32">
        <v>1.2</v>
      </c>
    </row>
    <row r="33" spans="1:19" x14ac:dyDescent="0.25">
      <c r="A33" t="s">
        <v>107</v>
      </c>
      <c r="B33" t="s">
        <v>89</v>
      </c>
      <c r="C33" s="31">
        <v>27825</v>
      </c>
      <c r="D33" s="32">
        <v>0.7</v>
      </c>
      <c r="E33" s="3">
        <v>52</v>
      </c>
      <c r="F33" s="3">
        <v>5</v>
      </c>
      <c r="G33" s="32">
        <v>1.2</v>
      </c>
    </row>
    <row r="34" spans="1:19" x14ac:dyDescent="0.25">
      <c r="A34" t="s">
        <v>108</v>
      </c>
      <c r="B34" t="s">
        <v>89</v>
      </c>
      <c r="C34" s="31">
        <v>28995</v>
      </c>
      <c r="D34" s="32">
        <v>0.67</v>
      </c>
      <c r="E34" s="3">
        <v>63</v>
      </c>
      <c r="F34" s="3">
        <v>3</v>
      </c>
      <c r="G34" s="32">
        <v>1.05</v>
      </c>
    </row>
    <row r="35" spans="1:19" x14ac:dyDescent="0.25">
      <c r="A35" t="s">
        <v>109</v>
      </c>
      <c r="B35" t="s">
        <v>110</v>
      </c>
      <c r="C35" s="31">
        <v>38615</v>
      </c>
      <c r="D35" s="32">
        <v>0.77</v>
      </c>
      <c r="E35" s="3">
        <v>91</v>
      </c>
      <c r="F35" s="3">
        <v>5</v>
      </c>
      <c r="G35" s="32">
        <v>1.45</v>
      </c>
    </row>
    <row r="36" spans="1:19" x14ac:dyDescent="0.25">
      <c r="A36" t="s">
        <v>111</v>
      </c>
      <c r="B36" t="s">
        <v>110</v>
      </c>
      <c r="C36" s="31">
        <v>36465</v>
      </c>
      <c r="D36" s="32">
        <v>0.75</v>
      </c>
      <c r="E36" s="3">
        <v>82</v>
      </c>
      <c r="F36" s="3">
        <v>5</v>
      </c>
      <c r="G36" s="32">
        <v>1.41</v>
      </c>
    </row>
    <row r="37" spans="1:19" x14ac:dyDescent="0.25">
      <c r="A37" t="s">
        <v>112</v>
      </c>
      <c r="B37" t="s">
        <v>110</v>
      </c>
      <c r="C37" s="31">
        <v>33734</v>
      </c>
      <c r="D37" s="32">
        <v>0.75</v>
      </c>
      <c r="E37" s="3">
        <v>84</v>
      </c>
      <c r="F37" s="3">
        <v>5</v>
      </c>
      <c r="G37" s="32">
        <v>1.4</v>
      </c>
    </row>
    <row r="38" spans="1:19" x14ac:dyDescent="0.25">
      <c r="A38" t="s">
        <v>113</v>
      </c>
      <c r="B38" t="s">
        <v>110</v>
      </c>
      <c r="C38" s="31">
        <v>34225</v>
      </c>
      <c r="D38" s="32">
        <v>0.73</v>
      </c>
      <c r="E38" s="3">
        <v>86</v>
      </c>
      <c r="F38" s="3">
        <v>4</v>
      </c>
      <c r="G38" s="32">
        <v>1.37</v>
      </c>
    </row>
    <row r="39" spans="1:19" x14ac:dyDescent="0.25">
      <c r="A39" t="s">
        <v>114</v>
      </c>
      <c r="B39" t="s">
        <v>110</v>
      </c>
      <c r="C39" s="31">
        <v>38939</v>
      </c>
      <c r="D39" s="32">
        <v>0.75</v>
      </c>
      <c r="E39" s="3">
        <v>83</v>
      </c>
      <c r="F39" s="3">
        <v>4</v>
      </c>
      <c r="G39" s="32">
        <v>1.36</v>
      </c>
      <c r="K39" s="47"/>
      <c r="L39" s="47"/>
      <c r="M39" s="47"/>
      <c r="N39" s="47"/>
      <c r="O39" s="47"/>
      <c r="P39" s="47"/>
      <c r="Q39" s="47"/>
      <c r="R39" s="47"/>
      <c r="S39" s="47"/>
    </row>
    <row r="40" spans="1:19" x14ac:dyDescent="0.25">
      <c r="A40" t="s">
        <v>115</v>
      </c>
      <c r="B40" t="s">
        <v>110</v>
      </c>
      <c r="C40" s="31">
        <v>29675</v>
      </c>
      <c r="D40" s="32">
        <v>0.67</v>
      </c>
      <c r="E40" s="3">
        <v>84</v>
      </c>
      <c r="F40" s="3">
        <v>3</v>
      </c>
      <c r="G40" s="32">
        <v>1.35</v>
      </c>
      <c r="K40" s="47"/>
      <c r="L40" s="47"/>
      <c r="M40" s="47"/>
      <c r="N40" s="47"/>
      <c r="O40" s="47"/>
      <c r="P40" s="47"/>
      <c r="Q40" s="47"/>
      <c r="R40" s="47"/>
      <c r="S40" s="47"/>
    </row>
    <row r="41" spans="1:19" x14ac:dyDescent="0.25">
      <c r="A41" t="s">
        <v>116</v>
      </c>
      <c r="B41" t="s">
        <v>110</v>
      </c>
      <c r="C41" s="31">
        <v>37225</v>
      </c>
      <c r="D41" s="32">
        <v>0.79</v>
      </c>
      <c r="E41" s="3">
        <v>95</v>
      </c>
      <c r="F41" s="3">
        <v>4</v>
      </c>
      <c r="G41" s="32">
        <v>1.33</v>
      </c>
      <c r="K41" s="47"/>
      <c r="L41" s="47"/>
      <c r="M41" s="47"/>
      <c r="N41" s="47"/>
      <c r="O41" s="47"/>
      <c r="P41" s="47"/>
      <c r="Q41" s="47"/>
      <c r="R41" s="47"/>
      <c r="S41" s="47"/>
    </row>
    <row r="42" spans="1:19" x14ac:dyDescent="0.25">
      <c r="A42" t="s">
        <v>117</v>
      </c>
      <c r="B42" t="s">
        <v>110</v>
      </c>
      <c r="C42" s="31">
        <v>35485</v>
      </c>
      <c r="D42" s="32">
        <v>0.73</v>
      </c>
      <c r="E42" s="3">
        <v>86</v>
      </c>
      <c r="F42" s="3">
        <v>3</v>
      </c>
      <c r="G42" s="32">
        <v>1.27</v>
      </c>
      <c r="K42" s="47"/>
      <c r="L42" s="47"/>
      <c r="M42" s="47"/>
      <c r="N42" s="47"/>
      <c r="O42" s="47"/>
      <c r="P42" s="47"/>
      <c r="Q42" s="47"/>
      <c r="R42" s="47"/>
      <c r="S42" s="47"/>
    </row>
    <row r="43" spans="1:19" x14ac:dyDescent="0.25">
      <c r="A43" t="s">
        <v>118</v>
      </c>
      <c r="B43" t="s">
        <v>110</v>
      </c>
      <c r="C43" s="31">
        <v>39850</v>
      </c>
      <c r="D43" s="32">
        <v>0.78</v>
      </c>
      <c r="E43" s="3">
        <v>92</v>
      </c>
      <c r="F43" s="3">
        <v>3</v>
      </c>
      <c r="G43" s="32">
        <v>1.22</v>
      </c>
      <c r="K43" s="47"/>
      <c r="L43" s="47"/>
      <c r="M43" s="47"/>
      <c r="N43" s="47"/>
      <c r="O43" s="47"/>
      <c r="P43" s="47"/>
      <c r="Q43" s="47"/>
      <c r="R43" s="47"/>
      <c r="S43" s="47"/>
    </row>
    <row r="44" spans="1:19" x14ac:dyDescent="0.25">
      <c r="A44" t="s">
        <v>119</v>
      </c>
      <c r="B44" t="s">
        <v>110</v>
      </c>
      <c r="C44" s="31">
        <v>35100</v>
      </c>
      <c r="D44" s="32">
        <v>0.76</v>
      </c>
      <c r="E44" s="3">
        <v>77</v>
      </c>
      <c r="F44" s="3">
        <v>4</v>
      </c>
      <c r="G44" s="32">
        <v>1.18</v>
      </c>
      <c r="K44" s="47"/>
      <c r="L44" s="47"/>
      <c r="M44" s="47"/>
      <c r="N44" s="47"/>
      <c r="O44" s="47"/>
      <c r="P44" s="47"/>
      <c r="Q44" s="47"/>
      <c r="R44" s="47"/>
      <c r="S44" s="47"/>
    </row>
    <row r="45" spans="1:19" x14ac:dyDescent="0.25">
      <c r="A45" t="s">
        <v>120</v>
      </c>
      <c r="B45" t="s">
        <v>110</v>
      </c>
      <c r="C45" s="31">
        <v>33700</v>
      </c>
      <c r="D45" s="32">
        <v>0.78</v>
      </c>
      <c r="E45" s="3">
        <v>83</v>
      </c>
      <c r="F45" s="3">
        <v>3</v>
      </c>
      <c r="G45" s="32">
        <v>1.17</v>
      </c>
      <c r="K45" s="47"/>
      <c r="L45" s="47"/>
      <c r="M45" s="47"/>
      <c r="N45" s="47"/>
      <c r="O45" s="47"/>
      <c r="P45" s="47"/>
      <c r="Q45" s="47"/>
      <c r="R45" s="47"/>
      <c r="S45" s="47"/>
    </row>
    <row r="46" spans="1:19" x14ac:dyDescent="0.25">
      <c r="A46" t="s">
        <v>121</v>
      </c>
      <c r="B46" t="s">
        <v>110</v>
      </c>
      <c r="C46" s="31">
        <v>28840</v>
      </c>
      <c r="D46" s="32">
        <v>0.65</v>
      </c>
      <c r="E46" s="3">
        <v>77</v>
      </c>
      <c r="F46" s="3">
        <v>2</v>
      </c>
      <c r="G46" s="32">
        <v>1.1399999999999999</v>
      </c>
      <c r="K46" s="47"/>
      <c r="L46" s="47"/>
      <c r="M46" s="47"/>
      <c r="N46" s="47"/>
      <c r="O46" s="47"/>
      <c r="P46" s="47"/>
      <c r="Q46" s="47"/>
      <c r="R46" s="47"/>
      <c r="S46" s="47"/>
    </row>
    <row r="47" spans="1:19" x14ac:dyDescent="0.25">
      <c r="A47" t="s">
        <v>122</v>
      </c>
      <c r="B47" t="s">
        <v>110</v>
      </c>
      <c r="C47" s="31">
        <v>37160</v>
      </c>
      <c r="D47" s="32">
        <v>0.8</v>
      </c>
      <c r="E47" s="3">
        <v>77</v>
      </c>
      <c r="F47" s="3">
        <v>4</v>
      </c>
      <c r="G47" s="32">
        <v>1.1200000000000001</v>
      </c>
      <c r="K47" s="47"/>
      <c r="L47" s="47"/>
      <c r="M47" s="47"/>
      <c r="N47" s="47"/>
      <c r="O47" s="47"/>
      <c r="P47" s="47"/>
      <c r="Q47" s="47"/>
      <c r="R47" s="47"/>
      <c r="S47" s="47"/>
    </row>
    <row r="48" spans="1:19" x14ac:dyDescent="0.25">
      <c r="A48" t="s">
        <v>123</v>
      </c>
      <c r="B48" t="s">
        <v>110</v>
      </c>
      <c r="C48" s="31">
        <v>39175</v>
      </c>
      <c r="D48" s="32">
        <v>0.79</v>
      </c>
      <c r="E48" s="3">
        <v>77</v>
      </c>
      <c r="F48" s="3">
        <v>3</v>
      </c>
      <c r="G48" s="32">
        <v>1.1000000000000001</v>
      </c>
    </row>
    <row r="49" spans="1:19" x14ac:dyDescent="0.25">
      <c r="A49" t="s">
        <v>124</v>
      </c>
      <c r="B49" t="s">
        <v>110</v>
      </c>
      <c r="C49" s="31">
        <v>35895</v>
      </c>
      <c r="D49" s="32">
        <v>0.76</v>
      </c>
      <c r="E49" s="3">
        <v>76</v>
      </c>
      <c r="F49" s="3">
        <v>3</v>
      </c>
      <c r="G49" s="32">
        <v>1.08</v>
      </c>
      <c r="K49" s="4" t="s">
        <v>4</v>
      </c>
      <c r="L49" s="2"/>
    </row>
    <row r="50" spans="1:19" x14ac:dyDescent="0.25">
      <c r="A50" t="s">
        <v>125</v>
      </c>
      <c r="B50" t="s">
        <v>110</v>
      </c>
      <c r="C50" s="31">
        <v>34980</v>
      </c>
      <c r="D50" s="32">
        <v>0.78</v>
      </c>
      <c r="E50" s="3">
        <v>73</v>
      </c>
      <c r="F50" s="3">
        <v>3</v>
      </c>
      <c r="G50" s="32">
        <v>1.07</v>
      </c>
      <c r="K50" s="4" t="s">
        <v>3</v>
      </c>
      <c r="L50" s="8"/>
    </row>
    <row r="51" spans="1:19" x14ac:dyDescent="0.25">
      <c r="A51" t="s">
        <v>126</v>
      </c>
      <c r="B51" t="s">
        <v>110</v>
      </c>
      <c r="C51" s="31">
        <v>32135</v>
      </c>
      <c r="D51" s="32">
        <v>0.71</v>
      </c>
      <c r="E51" s="3">
        <v>79</v>
      </c>
      <c r="F51" s="3">
        <v>2</v>
      </c>
      <c r="G51" s="32">
        <v>1.06</v>
      </c>
      <c r="K51" s="1" t="s">
        <v>184</v>
      </c>
      <c r="L51" s="36"/>
    </row>
    <row r="52" spans="1:19" x14ac:dyDescent="0.25">
      <c r="A52" t="s">
        <v>127</v>
      </c>
      <c r="B52" t="s">
        <v>110</v>
      </c>
      <c r="C52" s="31">
        <v>37325</v>
      </c>
      <c r="D52" s="32">
        <v>0.83</v>
      </c>
      <c r="E52" s="3">
        <v>77</v>
      </c>
      <c r="F52" s="3">
        <v>3</v>
      </c>
      <c r="G52" s="32">
        <v>1.04</v>
      </c>
      <c r="K52" s="1" t="s">
        <v>185</v>
      </c>
      <c r="L52" s="36"/>
    </row>
    <row r="53" spans="1:19" x14ac:dyDescent="0.25">
      <c r="A53" t="s">
        <v>128</v>
      </c>
      <c r="B53" t="s">
        <v>110</v>
      </c>
      <c r="C53" s="31">
        <v>32680</v>
      </c>
      <c r="D53" s="32">
        <v>0.73</v>
      </c>
      <c r="E53" s="3">
        <v>82</v>
      </c>
      <c r="F53" s="3">
        <v>2</v>
      </c>
      <c r="G53" s="32">
        <v>1.04</v>
      </c>
    </row>
    <row r="54" spans="1:19" x14ac:dyDescent="0.25">
      <c r="A54" t="s">
        <v>129</v>
      </c>
      <c r="B54" t="s">
        <v>110</v>
      </c>
      <c r="C54" s="31">
        <v>31615</v>
      </c>
      <c r="D54" s="32">
        <v>0.7</v>
      </c>
      <c r="E54" s="3">
        <v>69</v>
      </c>
      <c r="F54" s="3">
        <v>3</v>
      </c>
      <c r="G54" s="32">
        <v>1</v>
      </c>
    </row>
    <row r="55" spans="1:19" x14ac:dyDescent="0.25">
      <c r="A55" t="s">
        <v>130</v>
      </c>
      <c r="B55" t="s">
        <v>110</v>
      </c>
      <c r="C55" s="31">
        <v>37555</v>
      </c>
      <c r="D55" s="32">
        <v>0.81</v>
      </c>
      <c r="E55" s="3">
        <v>74</v>
      </c>
      <c r="F55" s="3">
        <v>2</v>
      </c>
      <c r="G55" s="32">
        <v>0.82</v>
      </c>
    </row>
    <row r="59" spans="1:19" x14ac:dyDescent="0.25">
      <c r="K59" s="4" t="s">
        <v>4</v>
      </c>
      <c r="L59" s="2"/>
    </row>
    <row r="60" spans="1:19" x14ac:dyDescent="0.25">
      <c r="K60" s="4" t="s">
        <v>5</v>
      </c>
      <c r="L60" s="8"/>
    </row>
    <row r="62" spans="1:19" x14ac:dyDescent="0.25">
      <c r="K62" s="49"/>
      <c r="L62" s="49"/>
      <c r="M62" s="49"/>
      <c r="N62" s="49"/>
      <c r="O62" s="49"/>
      <c r="P62" s="49"/>
      <c r="Q62" s="49"/>
      <c r="R62" s="49"/>
      <c r="S62" s="49"/>
    </row>
    <row r="63" spans="1:19" x14ac:dyDescent="0.25">
      <c r="K63" s="49"/>
      <c r="L63" s="49"/>
      <c r="M63" s="49"/>
      <c r="N63" s="49"/>
      <c r="O63" s="49"/>
      <c r="P63" s="49"/>
      <c r="Q63" s="49"/>
      <c r="R63" s="49"/>
      <c r="S63" s="49"/>
    </row>
    <row r="64" spans="1:19" x14ac:dyDescent="0.25">
      <c r="K64" s="49"/>
      <c r="L64" s="49"/>
      <c r="M64" s="49"/>
      <c r="N64" s="49"/>
      <c r="O64" s="49"/>
      <c r="P64" s="49"/>
      <c r="Q64" s="49"/>
      <c r="R64" s="49"/>
      <c r="S64" s="49"/>
    </row>
    <row r="65" spans="11:19" x14ac:dyDescent="0.25">
      <c r="K65" s="49"/>
      <c r="L65" s="49"/>
      <c r="M65" s="49"/>
      <c r="N65" s="49"/>
      <c r="O65" s="49"/>
      <c r="P65" s="49"/>
      <c r="Q65" s="49"/>
      <c r="R65" s="49"/>
      <c r="S65" s="49"/>
    </row>
    <row r="66" spans="11:19" x14ac:dyDescent="0.25">
      <c r="K66" s="49"/>
      <c r="L66" s="49"/>
      <c r="M66" s="49"/>
      <c r="N66" s="49"/>
      <c r="O66" s="49"/>
      <c r="P66" s="49"/>
      <c r="Q66" s="49"/>
      <c r="R66" s="49"/>
      <c r="S66" s="49"/>
    </row>
    <row r="67" spans="11:19" x14ac:dyDescent="0.25">
      <c r="K67" s="49"/>
      <c r="L67" s="49"/>
      <c r="M67" s="49"/>
      <c r="N67" s="49"/>
      <c r="O67" s="49"/>
      <c r="P67" s="49"/>
      <c r="Q67" s="49"/>
      <c r="R67" s="49"/>
      <c r="S67" s="49"/>
    </row>
    <row r="68" spans="11:19" x14ac:dyDescent="0.25">
      <c r="K68" s="49"/>
      <c r="L68" s="49"/>
      <c r="M68" s="49"/>
      <c r="N68" s="49"/>
      <c r="O68" s="49"/>
      <c r="P68" s="49"/>
      <c r="Q68" s="49"/>
      <c r="R68" s="49"/>
      <c r="S68" s="49"/>
    </row>
    <row r="69" spans="11:19" x14ac:dyDescent="0.25">
      <c r="K69" s="49"/>
      <c r="L69" s="49"/>
      <c r="M69" s="49"/>
      <c r="N69" s="49"/>
      <c r="O69" s="49"/>
      <c r="P69" s="49"/>
      <c r="Q69" s="49"/>
      <c r="R69" s="49"/>
      <c r="S69" s="49"/>
    </row>
    <row r="70" spans="11:19" x14ac:dyDescent="0.25">
      <c r="K70" s="49"/>
      <c r="L70" s="49"/>
      <c r="M70" s="49"/>
      <c r="N70" s="49"/>
      <c r="O70" s="49"/>
      <c r="P70" s="49"/>
      <c r="Q70" s="49"/>
      <c r="R70" s="49"/>
      <c r="S70" s="49"/>
    </row>
    <row r="71" spans="11:19" x14ac:dyDescent="0.25">
      <c r="K71" s="49"/>
      <c r="L71" s="49"/>
      <c r="M71" s="49"/>
      <c r="N71" s="49"/>
      <c r="O71" s="49"/>
      <c r="P71" s="49"/>
      <c r="Q71" s="49"/>
      <c r="R71" s="49"/>
      <c r="S71" s="49"/>
    </row>
    <row r="72" spans="11:19" x14ac:dyDescent="0.25">
      <c r="K72" s="49"/>
      <c r="L72" s="49"/>
      <c r="M72" s="49"/>
      <c r="N72" s="49"/>
      <c r="O72" s="49"/>
      <c r="P72" s="49"/>
      <c r="Q72" s="49"/>
      <c r="R72" s="49"/>
      <c r="S72" s="49"/>
    </row>
    <row r="73" spans="11:19" x14ac:dyDescent="0.25">
      <c r="K73" s="49"/>
      <c r="L73" s="49"/>
      <c r="M73" s="49"/>
      <c r="N73" s="49"/>
      <c r="O73" s="49"/>
      <c r="P73" s="49"/>
      <c r="Q73" s="49"/>
      <c r="R73" s="49"/>
      <c r="S73" s="49"/>
    </row>
    <row r="74" spans="11:19" x14ac:dyDescent="0.25">
      <c r="K74" s="49"/>
      <c r="L74" s="49"/>
      <c r="M74" s="49"/>
      <c r="N74" s="49"/>
      <c r="O74" s="49"/>
      <c r="P74" s="49"/>
      <c r="Q74" s="49"/>
      <c r="R74" s="49"/>
      <c r="S74" s="49"/>
    </row>
    <row r="75" spans="11:19" x14ac:dyDescent="0.25">
      <c r="K75" s="49"/>
      <c r="L75" s="49"/>
      <c r="M75" s="49"/>
      <c r="N75" s="49"/>
      <c r="O75" s="49"/>
      <c r="P75" s="49"/>
      <c r="Q75" s="49"/>
      <c r="R75" s="49"/>
      <c r="S75" s="49"/>
    </row>
    <row r="76" spans="11:19" x14ac:dyDescent="0.25">
      <c r="K76" s="49"/>
      <c r="L76" s="49"/>
      <c r="M76" s="49"/>
      <c r="N76" s="49"/>
      <c r="O76" s="49"/>
      <c r="P76" s="49"/>
      <c r="Q76" s="49"/>
      <c r="R76" s="49"/>
      <c r="S76" s="49"/>
    </row>
    <row r="77" spans="11:19" x14ac:dyDescent="0.25">
      <c r="K77" s="49"/>
      <c r="L77" s="49"/>
      <c r="M77" s="49"/>
      <c r="N77" s="49"/>
      <c r="O77" s="49"/>
      <c r="P77" s="49"/>
      <c r="Q77" s="49"/>
      <c r="R77" s="49"/>
      <c r="S77" s="49"/>
    </row>
    <row r="78" spans="11:19" x14ac:dyDescent="0.25">
      <c r="K78" s="49"/>
      <c r="L78" s="49"/>
      <c r="M78" s="49"/>
      <c r="N78" s="49"/>
      <c r="O78" s="49"/>
      <c r="P78" s="49"/>
      <c r="Q78" s="49"/>
      <c r="R78" s="49"/>
      <c r="S78" s="49"/>
    </row>
    <row r="80" spans="11:19" x14ac:dyDescent="0.25">
      <c r="K80" s="47"/>
      <c r="L80" s="47"/>
      <c r="M80" s="47"/>
      <c r="N80" s="47"/>
      <c r="O80" s="47"/>
      <c r="P80" s="47"/>
      <c r="Q80" s="47"/>
      <c r="R80" s="47"/>
      <c r="S80" s="47"/>
    </row>
    <row r="81" spans="11:19" x14ac:dyDescent="0.25">
      <c r="K81" s="47"/>
      <c r="L81" s="47"/>
      <c r="M81" s="47"/>
      <c r="N81" s="47"/>
      <c r="O81" s="47"/>
      <c r="P81" s="47"/>
      <c r="Q81" s="47"/>
      <c r="R81" s="47"/>
      <c r="S81" s="47"/>
    </row>
    <row r="82" spans="11:19" x14ac:dyDescent="0.25">
      <c r="K82" s="47"/>
      <c r="L82" s="47"/>
      <c r="M82" s="47"/>
      <c r="N82" s="47"/>
      <c r="O82" s="47"/>
      <c r="P82" s="47"/>
      <c r="Q82" s="47"/>
      <c r="R82" s="47"/>
      <c r="S82" s="47"/>
    </row>
    <row r="83" spans="11:19" x14ac:dyDescent="0.25">
      <c r="K83" s="47"/>
      <c r="L83" s="47"/>
      <c r="M83" s="47"/>
      <c r="N83" s="47"/>
      <c r="O83" s="47"/>
      <c r="P83" s="47"/>
      <c r="Q83" s="47"/>
      <c r="R83" s="47"/>
      <c r="S83" s="47"/>
    </row>
    <row r="84" spans="11:19" x14ac:dyDescent="0.25">
      <c r="K84" s="47"/>
      <c r="L84" s="47"/>
      <c r="M84" s="47"/>
      <c r="N84" s="47"/>
      <c r="O84" s="47"/>
      <c r="P84" s="47"/>
      <c r="Q84" s="47"/>
      <c r="R84" s="47"/>
      <c r="S84" s="47"/>
    </row>
    <row r="85" spans="11:19" x14ac:dyDescent="0.25">
      <c r="K85" s="47"/>
      <c r="L85" s="47"/>
      <c r="M85" s="47"/>
      <c r="N85" s="47"/>
      <c r="O85" s="47"/>
      <c r="P85" s="47"/>
      <c r="Q85" s="47"/>
      <c r="R85" s="47"/>
      <c r="S85" s="47"/>
    </row>
    <row r="86" spans="11:19" x14ac:dyDescent="0.25">
      <c r="K86" s="47"/>
      <c r="L86" s="47"/>
      <c r="M86" s="47"/>
      <c r="N86" s="47"/>
      <c r="O86" s="47"/>
      <c r="P86" s="47"/>
      <c r="Q86" s="47"/>
      <c r="R86" s="47"/>
      <c r="S86" s="47"/>
    </row>
    <row r="87" spans="11:19" x14ac:dyDescent="0.25">
      <c r="K87" s="47"/>
      <c r="L87" s="47"/>
      <c r="M87" s="47"/>
      <c r="N87" s="47"/>
      <c r="O87" s="47"/>
      <c r="P87" s="47"/>
      <c r="Q87" s="47"/>
      <c r="R87" s="47"/>
      <c r="S87" s="47"/>
    </row>
    <row r="88" spans="11:19" x14ac:dyDescent="0.25">
      <c r="K88" s="47"/>
      <c r="L88" s="47"/>
      <c r="M88" s="47"/>
      <c r="N88" s="47"/>
      <c r="O88" s="47"/>
      <c r="P88" s="47"/>
      <c r="Q88" s="47"/>
      <c r="R88" s="47"/>
      <c r="S88" s="47"/>
    </row>
    <row r="91" spans="11:19" x14ac:dyDescent="0.25">
      <c r="K91" s="4" t="s">
        <v>4</v>
      </c>
      <c r="L91" s="2"/>
    </row>
    <row r="92" spans="11:19" x14ac:dyDescent="0.25">
      <c r="K92" s="4" t="s">
        <v>7</v>
      </c>
      <c r="L92" s="8"/>
    </row>
  </sheetData>
  <mergeCells count="4">
    <mergeCell ref="K12:S20"/>
    <mergeCell ref="K39:S47"/>
    <mergeCell ref="K62:S78"/>
    <mergeCell ref="K80:S8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5"/>
  <sheetViews>
    <sheetView workbookViewId="0"/>
  </sheetViews>
  <sheetFormatPr defaultColWidth="30.6640625" defaultRowHeight="13.2" x14ac:dyDescent="0.25"/>
  <cols>
    <col min="1" max="1" width="30.6640625" style="22"/>
    <col min="2" max="16384" width="30.6640625" style="34"/>
  </cols>
  <sheetData>
    <row r="1" spans="1:20" x14ac:dyDescent="0.25">
      <c r="A1" s="22" t="s">
        <v>140</v>
      </c>
      <c r="B1" s="34" t="s">
        <v>187</v>
      </c>
      <c r="C1" s="34" t="s">
        <v>131</v>
      </c>
      <c r="D1" s="34">
        <v>6</v>
      </c>
      <c r="E1" s="34" t="s">
        <v>132</v>
      </c>
      <c r="F1" s="34">
        <v>1</v>
      </c>
      <c r="G1" s="34" t="s">
        <v>133</v>
      </c>
      <c r="H1" s="34">
        <v>2</v>
      </c>
      <c r="I1" s="34" t="s">
        <v>134</v>
      </c>
      <c r="J1" s="34">
        <v>1</v>
      </c>
      <c r="K1" s="34" t="s">
        <v>135</v>
      </c>
      <c r="L1" s="34">
        <v>0</v>
      </c>
      <c r="M1" s="34" t="s">
        <v>136</v>
      </c>
      <c r="N1" s="34">
        <v>0</v>
      </c>
      <c r="O1" s="34" t="s">
        <v>137</v>
      </c>
      <c r="P1" s="34">
        <v>1</v>
      </c>
      <c r="Q1" s="34" t="s">
        <v>138</v>
      </c>
      <c r="R1" s="34">
        <v>0</v>
      </c>
      <c r="S1" s="34" t="s">
        <v>139</v>
      </c>
      <c r="T1" s="34">
        <v>0</v>
      </c>
    </row>
    <row r="2" spans="1:20" x14ac:dyDescent="0.25">
      <c r="A2" s="22" t="s">
        <v>141</v>
      </c>
      <c r="B2" s="34" t="s">
        <v>142</v>
      </c>
    </row>
    <row r="3" spans="1:20" x14ac:dyDescent="0.25">
      <c r="A3" s="22" t="s">
        <v>143</v>
      </c>
      <c r="B3" s="34" t="b">
        <f>IF(B10&gt;256,"TripUpST110AndEarlier",FALSE)</f>
        <v>0</v>
      </c>
    </row>
    <row r="4" spans="1:20" x14ac:dyDescent="0.25">
      <c r="A4" s="22" t="s">
        <v>144</v>
      </c>
      <c r="B4" s="34" t="s">
        <v>145</v>
      </c>
    </row>
    <row r="5" spans="1:20" x14ac:dyDescent="0.25">
      <c r="A5" s="22" t="s">
        <v>146</v>
      </c>
      <c r="B5" s="34" t="b">
        <v>1</v>
      </c>
    </row>
    <row r="6" spans="1:20" x14ac:dyDescent="0.25">
      <c r="A6" s="22" t="s">
        <v>147</v>
      </c>
      <c r="B6" s="34" t="b">
        <v>1</v>
      </c>
    </row>
    <row r="7" spans="1:20" x14ac:dyDescent="0.25">
      <c r="A7" s="22" t="s">
        <v>148</v>
      </c>
      <c r="B7" s="34">
        <f>'Self Esteem'!$A$2:$H$62</f>
        <v>12</v>
      </c>
    </row>
    <row r="8" spans="1:20" x14ac:dyDescent="0.25">
      <c r="A8" s="22" t="s">
        <v>149</v>
      </c>
      <c r="B8" s="34">
        <v>1</v>
      </c>
    </row>
    <row r="9" spans="1:20" x14ac:dyDescent="0.25">
      <c r="A9" s="22" t="s">
        <v>150</v>
      </c>
      <c r="B9" s="35">
        <f>1</f>
        <v>1</v>
      </c>
    </row>
    <row r="10" spans="1:20" x14ac:dyDescent="0.25">
      <c r="A10" s="22" t="s">
        <v>151</v>
      </c>
      <c r="B10" s="34">
        <v>8</v>
      </c>
    </row>
    <row r="12" spans="1:20" x14ac:dyDescent="0.25">
      <c r="A12" s="22" t="s">
        <v>152</v>
      </c>
      <c r="B12" s="34" t="s">
        <v>188</v>
      </c>
      <c r="C12" s="34" t="s">
        <v>153</v>
      </c>
      <c r="D12" s="34" t="s">
        <v>189</v>
      </c>
      <c r="E12" s="34" t="b">
        <v>1</v>
      </c>
      <c r="F12" s="34">
        <v>0</v>
      </c>
      <c r="G12" s="34">
        <v>4</v>
      </c>
    </row>
    <row r="13" spans="1:20" x14ac:dyDescent="0.25">
      <c r="A13" s="22" t="s">
        <v>154</v>
      </c>
      <c r="B13" s="34">
        <f>'Self Esteem'!$A$2:$A$62</f>
        <v>3</v>
      </c>
    </row>
    <row r="14" spans="1:20" x14ac:dyDescent="0.25">
      <c r="A14" s="22" t="s">
        <v>155</v>
      </c>
    </row>
    <row r="15" spans="1:20" x14ac:dyDescent="0.25">
      <c r="A15" s="22" t="s">
        <v>156</v>
      </c>
      <c r="B15" s="34" t="s">
        <v>190</v>
      </c>
      <c r="C15" s="34" t="s">
        <v>157</v>
      </c>
      <c r="D15" s="34" t="s">
        <v>191</v>
      </c>
      <c r="E15" s="34" t="b">
        <v>1</v>
      </c>
      <c r="F15" s="34">
        <v>0</v>
      </c>
      <c r="G15" s="34">
        <v>4</v>
      </c>
    </row>
    <row r="16" spans="1:20" x14ac:dyDescent="0.25">
      <c r="A16" s="22" t="s">
        <v>158</v>
      </c>
      <c r="B16" s="34">
        <f>'Self Esteem'!$B$2:$B$62</f>
        <v>10</v>
      </c>
    </row>
    <row r="17" spans="1:7" x14ac:dyDescent="0.25">
      <c r="A17" s="22" t="s">
        <v>159</v>
      </c>
    </row>
    <row r="18" spans="1:7" x14ac:dyDescent="0.25">
      <c r="A18" s="22" t="s">
        <v>160</v>
      </c>
      <c r="B18" s="34" t="s">
        <v>192</v>
      </c>
      <c r="C18" s="34" t="s">
        <v>161</v>
      </c>
      <c r="D18" s="34" t="s">
        <v>193</v>
      </c>
      <c r="E18" s="34" t="b">
        <v>1</v>
      </c>
      <c r="F18" s="34">
        <v>0</v>
      </c>
      <c r="G18" s="34">
        <v>4</v>
      </c>
    </row>
    <row r="19" spans="1:7" x14ac:dyDescent="0.25">
      <c r="A19" s="22" t="s">
        <v>162</v>
      </c>
      <c r="B19" s="34">
        <f>'Self Esteem'!$C$2:$C$62</f>
        <v>37</v>
      </c>
    </row>
    <row r="20" spans="1:7" x14ac:dyDescent="0.25">
      <c r="A20" s="22" t="s">
        <v>163</v>
      </c>
    </row>
    <row r="21" spans="1:7" x14ac:dyDescent="0.25">
      <c r="A21" s="22" t="s">
        <v>164</v>
      </c>
      <c r="B21" s="34" t="s">
        <v>194</v>
      </c>
      <c r="C21" s="34" t="s">
        <v>165</v>
      </c>
      <c r="D21" s="34" t="s">
        <v>195</v>
      </c>
      <c r="E21" s="34" t="b">
        <v>1</v>
      </c>
      <c r="F21" s="34">
        <v>0</v>
      </c>
      <c r="G21" s="34">
        <v>4</v>
      </c>
    </row>
    <row r="22" spans="1:7" x14ac:dyDescent="0.25">
      <c r="A22" s="22" t="s">
        <v>166</v>
      </c>
      <c r="B22" s="34">
        <f>'Self Esteem'!$D$2:$D$62</f>
        <v>4</v>
      </c>
    </row>
    <row r="23" spans="1:7" x14ac:dyDescent="0.25">
      <c r="A23" s="22" t="s">
        <v>167</v>
      </c>
    </row>
    <row r="24" spans="1:7" x14ac:dyDescent="0.25">
      <c r="A24" s="22" t="s">
        <v>168</v>
      </c>
      <c r="B24" s="34" t="s">
        <v>196</v>
      </c>
      <c r="C24" s="34" t="s">
        <v>169</v>
      </c>
      <c r="D24" s="34" t="s">
        <v>197</v>
      </c>
      <c r="E24" s="34" t="b">
        <v>1</v>
      </c>
      <c r="F24" s="34">
        <v>0</v>
      </c>
      <c r="G24" s="34">
        <v>4</v>
      </c>
    </row>
    <row r="25" spans="1:7" x14ac:dyDescent="0.25">
      <c r="A25" s="22" t="s">
        <v>170</v>
      </c>
      <c r="B25" s="34">
        <f>'Self Esteem'!$E$2:$E$62</f>
        <v>0</v>
      </c>
    </row>
    <row r="26" spans="1:7" x14ac:dyDescent="0.25">
      <c r="A26" s="22" t="s">
        <v>171</v>
      </c>
    </row>
    <row r="27" spans="1:7" x14ac:dyDescent="0.25">
      <c r="A27" s="22" t="s">
        <v>172</v>
      </c>
      <c r="B27" s="34" t="s">
        <v>198</v>
      </c>
      <c r="C27" s="34" t="s">
        <v>173</v>
      </c>
      <c r="D27" s="34" t="s">
        <v>199</v>
      </c>
      <c r="E27" s="34" t="b">
        <v>1</v>
      </c>
      <c r="F27" s="34">
        <v>0</v>
      </c>
      <c r="G27" s="34">
        <v>4</v>
      </c>
    </row>
    <row r="28" spans="1:7" x14ac:dyDescent="0.25">
      <c r="A28" s="22" t="s">
        <v>174</v>
      </c>
      <c r="B28" s="34">
        <f>'Self Esteem'!$F$2:$F$62</f>
        <v>0</v>
      </c>
    </row>
    <row r="29" spans="1:7" x14ac:dyDescent="0.25">
      <c r="A29" s="22" t="s">
        <v>175</v>
      </c>
    </row>
    <row r="30" spans="1:7" x14ac:dyDescent="0.25">
      <c r="A30" s="22" t="s">
        <v>176</v>
      </c>
      <c r="B30" s="34" t="s">
        <v>200</v>
      </c>
      <c r="C30" s="34" t="s">
        <v>177</v>
      </c>
      <c r="D30" s="34" t="s">
        <v>201</v>
      </c>
      <c r="E30" s="34" t="b">
        <v>1</v>
      </c>
      <c r="F30" s="34">
        <v>0</v>
      </c>
      <c r="G30" s="34">
        <v>4</v>
      </c>
    </row>
    <row r="31" spans="1:7" x14ac:dyDescent="0.25">
      <c r="A31" s="22" t="s">
        <v>178</v>
      </c>
      <c r="B31" s="34">
        <f>'Self Esteem'!$G$2:$G$62</f>
        <v>1</v>
      </c>
    </row>
    <row r="32" spans="1:7" x14ac:dyDescent="0.25">
      <c r="A32" s="22" t="s">
        <v>179</v>
      </c>
    </row>
    <row r="33" spans="1:7" x14ac:dyDescent="0.25">
      <c r="A33" s="22" t="s">
        <v>180</v>
      </c>
      <c r="B33" s="34" t="s">
        <v>202</v>
      </c>
      <c r="C33" s="34" t="s">
        <v>181</v>
      </c>
      <c r="D33" s="34" t="s">
        <v>203</v>
      </c>
      <c r="E33" s="34" t="b">
        <v>1</v>
      </c>
      <c r="F33" s="34">
        <v>0</v>
      </c>
      <c r="G33" s="34">
        <v>4</v>
      </c>
    </row>
    <row r="34" spans="1:7" x14ac:dyDescent="0.25">
      <c r="A34" s="22" t="s">
        <v>182</v>
      </c>
      <c r="B34" s="34">
        <f>'Self Esteem'!$H$2:$H$62</f>
        <v>1</v>
      </c>
    </row>
    <row r="35" spans="1:7" x14ac:dyDescent="0.25">
      <c r="A35" s="22" t="s">
        <v>183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9"/>
  <sheetViews>
    <sheetView workbookViewId="0"/>
  </sheetViews>
  <sheetFormatPr defaultColWidth="30.6640625" defaultRowHeight="13.2" x14ac:dyDescent="0.25"/>
  <cols>
    <col min="1" max="1" width="30.6640625" style="22"/>
    <col min="2" max="16384" width="30.6640625" style="34"/>
  </cols>
  <sheetData>
    <row r="1" spans="1:20" x14ac:dyDescent="0.25">
      <c r="A1" s="22" t="s">
        <v>140</v>
      </c>
      <c r="B1" s="34" t="s">
        <v>204</v>
      </c>
      <c r="C1" s="34" t="s">
        <v>131</v>
      </c>
      <c r="D1" s="34">
        <v>6</v>
      </c>
      <c r="E1" s="34" t="s">
        <v>132</v>
      </c>
      <c r="F1" s="34">
        <v>1</v>
      </c>
      <c r="G1" s="34" t="s">
        <v>133</v>
      </c>
      <c r="H1" s="34">
        <v>2</v>
      </c>
      <c r="I1" s="34" t="s">
        <v>134</v>
      </c>
      <c r="J1" s="34">
        <v>1</v>
      </c>
      <c r="K1" s="34" t="s">
        <v>135</v>
      </c>
      <c r="L1" s="34">
        <v>0</v>
      </c>
      <c r="M1" s="34" t="s">
        <v>136</v>
      </c>
      <c r="N1" s="34">
        <v>0</v>
      </c>
      <c r="O1" s="34" t="s">
        <v>137</v>
      </c>
      <c r="P1" s="34">
        <v>1</v>
      </c>
      <c r="Q1" s="34" t="s">
        <v>138</v>
      </c>
      <c r="R1" s="34">
        <v>0</v>
      </c>
      <c r="S1" s="34" t="s">
        <v>139</v>
      </c>
      <c r="T1" s="34">
        <v>0</v>
      </c>
    </row>
    <row r="2" spans="1:20" x14ac:dyDescent="0.25">
      <c r="A2" s="22" t="s">
        <v>141</v>
      </c>
      <c r="B2" s="34" t="s">
        <v>205</v>
      </c>
    </row>
    <row r="3" spans="1:20" x14ac:dyDescent="0.25">
      <c r="A3" s="22" t="s">
        <v>143</v>
      </c>
      <c r="B3" s="34" t="b">
        <f>IF(B10&gt;256,"TripUpST110AndEarlier",FALSE)</f>
        <v>0</v>
      </c>
    </row>
    <row r="4" spans="1:20" x14ac:dyDescent="0.25">
      <c r="A4" s="22" t="s">
        <v>144</v>
      </c>
      <c r="B4" s="34" t="s">
        <v>145</v>
      </c>
    </row>
    <row r="5" spans="1:20" x14ac:dyDescent="0.25">
      <c r="A5" s="22" t="s">
        <v>146</v>
      </c>
      <c r="B5" s="34" t="b">
        <v>1</v>
      </c>
    </row>
    <row r="6" spans="1:20" x14ac:dyDescent="0.25">
      <c r="A6" s="22" t="s">
        <v>147</v>
      </c>
      <c r="B6" s="34" t="b">
        <v>1</v>
      </c>
    </row>
    <row r="7" spans="1:20" x14ac:dyDescent="0.25">
      <c r="A7" s="22" t="s">
        <v>148</v>
      </c>
      <c r="B7" s="34" t="e">
        <f>Bank!$A$10:$F$218</f>
        <v>#VALUE!</v>
      </c>
    </row>
    <row r="8" spans="1:20" x14ac:dyDescent="0.25">
      <c r="A8" s="22" t="s">
        <v>149</v>
      </c>
      <c r="B8" s="34">
        <v>1</v>
      </c>
    </row>
    <row r="9" spans="1:20" x14ac:dyDescent="0.25">
      <c r="A9" s="22" t="s">
        <v>150</v>
      </c>
      <c r="B9" s="35">
        <f>1</f>
        <v>1</v>
      </c>
    </row>
    <row r="10" spans="1:20" x14ac:dyDescent="0.25">
      <c r="A10" s="22" t="s">
        <v>151</v>
      </c>
      <c r="B10" s="34">
        <v>6</v>
      </c>
    </row>
    <row r="12" spans="1:20" x14ac:dyDescent="0.25">
      <c r="A12" s="22" t="s">
        <v>152</v>
      </c>
      <c r="B12" s="34" t="s">
        <v>206</v>
      </c>
      <c r="C12" s="34" t="s">
        <v>153</v>
      </c>
      <c r="D12" s="34" t="s">
        <v>207</v>
      </c>
      <c r="E12" s="34" t="b">
        <v>1</v>
      </c>
      <c r="F12" s="34">
        <v>0</v>
      </c>
      <c r="G12" s="34">
        <v>4</v>
      </c>
    </row>
    <row r="13" spans="1:20" x14ac:dyDescent="0.25">
      <c r="A13" s="22" t="s">
        <v>154</v>
      </c>
      <c r="B13" s="34">
        <f>Bank!$A$10:$A$218</f>
        <v>3</v>
      </c>
    </row>
    <row r="14" spans="1:20" x14ac:dyDescent="0.25">
      <c r="A14" s="22" t="s">
        <v>155</v>
      </c>
    </row>
    <row r="15" spans="1:20" x14ac:dyDescent="0.25">
      <c r="A15" s="22" t="s">
        <v>156</v>
      </c>
      <c r="B15" s="34" t="s">
        <v>208</v>
      </c>
      <c r="C15" s="34" t="s">
        <v>157</v>
      </c>
      <c r="D15" s="34" t="s">
        <v>209</v>
      </c>
      <c r="E15" s="34" t="b">
        <v>1</v>
      </c>
      <c r="F15" s="34">
        <v>0</v>
      </c>
      <c r="G15" s="34">
        <v>4</v>
      </c>
    </row>
    <row r="16" spans="1:20" x14ac:dyDescent="0.25">
      <c r="A16" s="22" t="s">
        <v>158</v>
      </c>
      <c r="B16" s="34">
        <f>Bank!$B$10:$B$218</f>
        <v>30.5</v>
      </c>
    </row>
    <row r="17" spans="1:7" x14ac:dyDescent="0.25">
      <c r="A17" s="22" t="s">
        <v>159</v>
      </c>
    </row>
    <row r="18" spans="1:7" x14ac:dyDescent="0.25">
      <c r="A18" s="22" t="s">
        <v>160</v>
      </c>
      <c r="B18" s="34" t="s">
        <v>210</v>
      </c>
      <c r="C18" s="34" t="s">
        <v>161</v>
      </c>
      <c r="D18" s="34" t="s">
        <v>211</v>
      </c>
      <c r="E18" s="34" t="b">
        <v>1</v>
      </c>
      <c r="F18" s="34">
        <v>0</v>
      </c>
      <c r="G18" s="34">
        <v>4</v>
      </c>
    </row>
    <row r="19" spans="1:7" x14ac:dyDescent="0.25">
      <c r="A19" s="22" t="s">
        <v>162</v>
      </c>
      <c r="B19" s="34">
        <f>Bank!$C$10:$C$218</f>
        <v>7</v>
      </c>
    </row>
    <row r="20" spans="1:7" x14ac:dyDescent="0.25">
      <c r="A20" s="22" t="s">
        <v>163</v>
      </c>
    </row>
    <row r="21" spans="1:7" x14ac:dyDescent="0.25">
      <c r="A21" s="22" t="s">
        <v>164</v>
      </c>
      <c r="B21" s="34" t="s">
        <v>212</v>
      </c>
      <c r="C21" s="34" t="s">
        <v>165</v>
      </c>
      <c r="D21" s="34" t="s">
        <v>213</v>
      </c>
      <c r="E21" s="34" t="b">
        <v>1</v>
      </c>
      <c r="F21" s="34">
        <v>0</v>
      </c>
      <c r="G21" s="34">
        <v>4</v>
      </c>
    </row>
    <row r="22" spans="1:7" x14ac:dyDescent="0.25">
      <c r="A22" s="22" t="s">
        <v>166</v>
      </c>
      <c r="B22" s="34">
        <f>Bank!$D$10:$D$218</f>
        <v>8</v>
      </c>
    </row>
    <row r="23" spans="1:7" x14ac:dyDescent="0.25">
      <c r="A23" s="22" t="s">
        <v>167</v>
      </c>
    </row>
    <row r="24" spans="1:7" x14ac:dyDescent="0.25">
      <c r="A24" s="22" t="s">
        <v>168</v>
      </c>
      <c r="B24" s="34" t="s">
        <v>214</v>
      </c>
      <c r="C24" s="34" t="s">
        <v>169</v>
      </c>
      <c r="D24" s="34" t="s">
        <v>215</v>
      </c>
      <c r="E24" s="34" t="b">
        <v>1</v>
      </c>
      <c r="F24" s="34">
        <v>0</v>
      </c>
      <c r="G24" s="34">
        <v>4</v>
      </c>
    </row>
    <row r="25" spans="1:7" x14ac:dyDescent="0.25">
      <c r="A25" s="22" t="s">
        <v>170</v>
      </c>
      <c r="B25" s="34">
        <f>Bank!$E$10:$E$218</f>
        <v>0</v>
      </c>
    </row>
    <row r="26" spans="1:7" x14ac:dyDescent="0.25">
      <c r="A26" s="22" t="s">
        <v>171</v>
      </c>
    </row>
    <row r="27" spans="1:7" x14ac:dyDescent="0.25">
      <c r="A27" s="22" t="s">
        <v>172</v>
      </c>
      <c r="B27" s="34" t="s">
        <v>216</v>
      </c>
      <c r="C27" s="34" t="s">
        <v>173</v>
      </c>
      <c r="D27" s="34" t="s">
        <v>217</v>
      </c>
      <c r="E27" s="34" t="b">
        <v>1</v>
      </c>
      <c r="F27" s="34">
        <v>0</v>
      </c>
      <c r="G27" s="34">
        <v>4</v>
      </c>
    </row>
    <row r="28" spans="1:7" x14ac:dyDescent="0.25">
      <c r="A28" s="22" t="s">
        <v>174</v>
      </c>
      <c r="B28" s="34" t="str">
        <f>Bank!$F$10:$F$218</f>
        <v>Female</v>
      </c>
    </row>
    <row r="29" spans="1:7" x14ac:dyDescent="0.25">
      <c r="A29" s="22" t="s">
        <v>175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14</vt:i4>
      </vt:variant>
    </vt:vector>
  </HeadingPairs>
  <TitlesOfParts>
    <vt:vector size="21" baseType="lpstr">
      <vt:lpstr>Self Esteem</vt:lpstr>
      <vt:lpstr>Bank</vt:lpstr>
      <vt:lpstr>Builder</vt:lpstr>
      <vt:lpstr>Sales</vt:lpstr>
      <vt:lpstr>Car</vt:lpstr>
      <vt:lpstr>_STDS_DG3209D225</vt:lpstr>
      <vt:lpstr>_STDS_DG4C7139F</vt:lpstr>
      <vt:lpstr>ST_Age</vt:lpstr>
      <vt:lpstr>ST_Bank</vt:lpstr>
      <vt:lpstr>ST_Employee</vt:lpstr>
      <vt:lpstr>ST_Gender</vt:lpstr>
      <vt:lpstr>ST_MonWork</vt:lpstr>
      <vt:lpstr>ST_MS2</vt:lpstr>
      <vt:lpstr>ST_MS3</vt:lpstr>
      <vt:lpstr>ST_MS4</vt:lpstr>
      <vt:lpstr>ST_Salary</vt:lpstr>
      <vt:lpstr>ST_SelfEsteem</vt:lpstr>
      <vt:lpstr>ST_SL</vt:lpstr>
      <vt:lpstr>ST_YrsEdu</vt:lpstr>
      <vt:lpstr>ST_YrsExp</vt:lpstr>
      <vt:lpstr>ST_YrsPrior</vt:lpstr>
    </vt:vector>
  </TitlesOfParts>
  <Company>Georgia Southern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LastName_Assign5</dc:title>
  <dc:subject>Regression</dc:subject>
  <dc:creator>Xinfang Wang</dc:creator>
  <cp:lastModifiedBy>mseuser</cp:lastModifiedBy>
  <dcterms:created xsi:type="dcterms:W3CDTF">2002-10-29T13:51:50Z</dcterms:created>
  <dcterms:modified xsi:type="dcterms:W3CDTF">2015-02-16T13:33:57Z</dcterms:modified>
</cp:coreProperties>
</file>