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5045" yWindow="540" windowWidth="11445" windowHeight="11760"/>
  </bookViews>
  <sheets>
    <sheet name="P05-33" sheetId="4" r:id="rId1"/>
    <sheet name="P06-25" sheetId="5" r:id="rId2"/>
    <sheet name="P6-25 DDB calc" sheetId="1" r:id="rId3"/>
    <sheet name="Sheet2" sheetId="2" r:id="rId4"/>
    <sheet name="Sheet3" sheetId="3" r:id="rId5"/>
  </sheets>
  <externalReferences>
    <externalReference r:id="rId6"/>
  </externalReferences>
  <definedNames>
    <definedName name="_xlnm.Print_Titles" localSheetId="0">'P05-33'!$A$1:$IV$4</definedName>
  </definedNames>
  <calcPr calcId="125725" iterate="1" iterateCount="1"/>
</workbook>
</file>

<file path=xl/calcChain.xml><?xml version="1.0" encoding="utf-8"?>
<calcChain xmlns="http://schemas.openxmlformats.org/spreadsheetml/2006/main">
  <c r="E37" i="5"/>
  <c r="E36"/>
  <c r="E32"/>
  <c r="E31"/>
  <c r="E19"/>
  <c r="E18"/>
  <c r="H117" i="4"/>
  <c r="F117"/>
  <c r="D117"/>
  <c r="H113"/>
  <c r="F113"/>
  <c r="D113"/>
  <c r="H111"/>
  <c r="F111"/>
  <c r="D111"/>
  <c r="H109"/>
  <c r="F109"/>
  <c r="D109"/>
  <c r="H97"/>
  <c r="F97"/>
  <c r="D97"/>
  <c r="H92"/>
  <c r="F92"/>
  <c r="D92"/>
  <c r="H82"/>
  <c r="F82"/>
  <c r="D82"/>
  <c r="H65"/>
  <c r="F65"/>
  <c r="D65"/>
  <c r="H52"/>
  <c r="F52"/>
  <c r="D52"/>
  <c r="H50"/>
  <c r="F50"/>
  <c r="D50"/>
  <c r="H48"/>
  <c r="F48"/>
  <c r="D48"/>
  <c r="H42"/>
  <c r="D42"/>
  <c r="H35"/>
  <c r="D35"/>
  <c r="H27"/>
  <c r="D27"/>
  <c r="H22"/>
  <c r="D22"/>
  <c r="H14"/>
  <c r="D14"/>
</calcChain>
</file>

<file path=xl/comments1.xml><?xml version="1.0" encoding="utf-8"?>
<comments xmlns="http://schemas.openxmlformats.org/spreadsheetml/2006/main">
  <authors>
    <author>x</author>
  </authors>
  <commentList>
    <comment ref="D10" authorId="0">
      <text>
        <r>
          <rPr>
            <sz val="9"/>
            <color indexed="81"/>
            <rFont val="Tahoma"/>
            <family val="2"/>
          </rPr>
          <t>Enter the appropriate data in the yellow cells.  Your  column totals will be verified.</t>
        </r>
      </text>
    </comment>
    <comment ref="H47" authorId="0">
      <text>
        <r>
          <rPr>
            <sz val="9"/>
            <color indexed="81"/>
            <rFont val="Tahoma"/>
            <family val="2"/>
          </rPr>
          <t>Hint: Use the round function on this to 3 places.</t>
        </r>
      </text>
    </comment>
    <comment ref="H51" authorId="0">
      <text>
        <r>
          <rPr>
            <sz val="9"/>
            <color indexed="81"/>
            <rFont val="Tahoma"/>
            <family val="2"/>
          </rPr>
          <t>Hint: Use the rounddown function on this to 0 places.</t>
        </r>
      </text>
    </comment>
    <comment ref="D58" authorId="0">
      <text>
        <r>
          <rPr>
            <sz val="9"/>
            <color indexed="81"/>
            <rFont val="Tahoma"/>
            <family val="2"/>
          </rPr>
          <t>Enter the appropriate data in the yellow cells.  Your   entries for "Net Income" will be verified.</t>
        </r>
      </text>
    </comment>
    <comment ref="F58" authorId="0">
      <text>
        <r>
          <rPr>
            <sz val="9"/>
            <color indexed="81"/>
            <rFont val="Tahoma"/>
            <family val="2"/>
          </rPr>
          <t>Enter the appropriate data in the yellow cells.  Your   entries for "Net Income" will be verified.</t>
        </r>
      </text>
    </comment>
    <comment ref="H58" authorId="0">
      <text>
        <r>
          <rPr>
            <sz val="9"/>
            <color indexed="81"/>
            <rFont val="Tahoma"/>
            <family val="2"/>
          </rPr>
          <t>Enter the appropriate data in the yellow cells.  Your   entries for "Net Income" will be verified.</t>
        </r>
      </text>
    </comment>
    <comment ref="H63" authorId="0">
      <text>
        <r>
          <rPr>
            <sz val="9"/>
            <color indexed="81"/>
            <rFont val="Tahoma"/>
            <family val="2"/>
          </rPr>
          <t>Hint: Use the rounddown function on this to 0 places.</t>
        </r>
      </text>
    </comment>
    <comment ref="D75" authorId="0">
      <text>
        <r>
          <rPr>
            <sz val="9"/>
            <color indexed="81"/>
            <rFont val="Tahoma"/>
            <family val="2"/>
          </rPr>
          <t>Enter the appropriate data in the yellow cells.  Your   entries for "Net Income" will be verified.</t>
        </r>
      </text>
    </comment>
    <comment ref="F75" authorId="0">
      <text>
        <r>
          <rPr>
            <sz val="9"/>
            <color indexed="81"/>
            <rFont val="Tahoma"/>
            <family val="2"/>
          </rPr>
          <t>Enter the appropriate data in the yellow cells.  Your   entries for "Net Income" will be verified.</t>
        </r>
      </text>
    </comment>
    <comment ref="H75" authorId="0">
      <text>
        <r>
          <rPr>
            <sz val="9"/>
            <color indexed="81"/>
            <rFont val="Tahoma"/>
            <family val="2"/>
          </rPr>
          <t>Enter the appropriate data in the yellow cells.  Your   entries for "Net Income" will be verified.</t>
        </r>
      </text>
    </comment>
    <comment ref="D104" authorId="0">
      <text>
        <r>
          <rPr>
            <sz val="9"/>
            <color indexed="81"/>
            <rFont val="Tahoma"/>
            <family val="2"/>
          </rPr>
          <t>Enter the appropriate data in the yellow cells.  Your entry for Cash Flow for each section will be verified.</t>
        </r>
      </text>
    </comment>
    <comment ref="F104" authorId="0">
      <text>
        <r>
          <rPr>
            <sz val="9"/>
            <color indexed="81"/>
            <rFont val="Tahoma"/>
            <family val="2"/>
          </rPr>
          <t>Enter the appropriate data in the yellow cells.  Your entry for Cash Flow for each section will be verified.</t>
        </r>
      </text>
    </comment>
    <comment ref="H104" authorId="0">
      <text>
        <r>
          <rPr>
            <sz val="9"/>
            <color indexed="81"/>
            <rFont val="Tahoma"/>
            <family val="2"/>
          </rPr>
          <t>Enter the appropriate data in the yellow cells.  Your entry for Cash Flow for each section will be verified.</t>
        </r>
      </text>
    </comment>
  </commentList>
</comments>
</file>

<file path=xl/comments2.xml><?xml version="1.0" encoding="utf-8"?>
<comments xmlns="http://schemas.openxmlformats.org/spreadsheetml/2006/main">
  <authors>
    <author>A satisfied Microsoft Office user</author>
  </authors>
  <commentList>
    <comment ref="D10" authorId="0">
      <text>
        <r>
          <rPr>
            <sz val="9"/>
            <color indexed="81"/>
            <rFont val="Tahoma"/>
            <family val="2"/>
          </rPr>
          <t>Enter the appropriate data in the yellow cells.  Your entries for 2008 and 2009 Depreciation will be verified under each method.</t>
        </r>
      </text>
    </comment>
  </commentList>
</comments>
</file>

<file path=xl/sharedStrings.xml><?xml version="1.0" encoding="utf-8"?>
<sst xmlns="http://schemas.openxmlformats.org/spreadsheetml/2006/main" count="171" uniqueCount="95">
  <si>
    <t>Student Name:</t>
  </si>
  <si>
    <t>Class:</t>
  </si>
  <si>
    <t>Problem 05-33</t>
  </si>
  <si>
    <t>Requirement a.</t>
  </si>
  <si>
    <t>CLEAR PHOTOGRAPHY, INC.</t>
  </si>
  <si>
    <t>Goods Available for Sale</t>
  </si>
  <si>
    <t>Cost</t>
  </si>
  <si>
    <t>Units</t>
  </si>
  <si>
    <t>per Unit</t>
  </si>
  <si>
    <t>Beginning Inventory</t>
  </si>
  <si>
    <t>@</t>
  </si>
  <si>
    <t>=</t>
  </si>
  <si>
    <t>First Purchase</t>
  </si>
  <si>
    <t>Second Purchase</t>
  </si>
  <si>
    <t>Total</t>
  </si>
  <si>
    <t>Requirement a. (1) Cost of Goods Sold and Ending Inventory</t>
  </si>
  <si>
    <t xml:space="preserve">Cost </t>
  </si>
  <si>
    <t>FIFO - Cost of Goods Sold</t>
  </si>
  <si>
    <t xml:space="preserve"> of Goods Sold</t>
  </si>
  <si>
    <t>From Beginning Inventory</t>
  </si>
  <si>
    <t>From First Purchase</t>
  </si>
  <si>
    <t>From Second Purchase</t>
  </si>
  <si>
    <t>Total Units Sold</t>
  </si>
  <si>
    <t>Ending</t>
  </si>
  <si>
    <t>FIFO - Ending Inventory</t>
  </si>
  <si>
    <t>Inventory</t>
  </si>
  <si>
    <t>Requirement a. (2) Cost of Goods Sold and Ending Inventory</t>
  </si>
  <si>
    <t>LIFO - Cost of Goods Sold</t>
  </si>
  <si>
    <t>of Goods sold</t>
  </si>
  <si>
    <t>LIFO - Ending Inventory</t>
  </si>
  <si>
    <t>Total Ending Inventory</t>
  </si>
  <si>
    <t>Requirement a. (3) Weighted Average</t>
  </si>
  <si>
    <t>¸</t>
  </si>
  <si>
    <t>Cost of Goods Sold</t>
  </si>
  <si>
    <t>Ending Inventory:</t>
  </si>
  <si>
    <t>Computation of Income Tax Expense and Net Income</t>
  </si>
  <si>
    <t>Weighted</t>
  </si>
  <si>
    <t>FIFO</t>
  </si>
  <si>
    <t>LIFO</t>
  </si>
  <si>
    <t>Average</t>
  </si>
  <si>
    <t>Sales</t>
  </si>
  <si>
    <t>Gross Margin</t>
  </si>
  <si>
    <t>Operating Expenses</t>
  </si>
  <si>
    <t>Net Income Before Tax</t>
  </si>
  <si>
    <t>Income Tax (40%)</t>
  </si>
  <si>
    <t>Net Income</t>
  </si>
  <si>
    <t>Requirement b.</t>
  </si>
  <si>
    <t>Financial Statements</t>
  </si>
  <si>
    <t>Income Statements</t>
  </si>
  <si>
    <t>For the Year Ended December 31, 2012</t>
  </si>
  <si>
    <t>Weight. Av.</t>
  </si>
  <si>
    <t>Income Tax Expense</t>
  </si>
  <si>
    <t>Balance Sheets</t>
  </si>
  <si>
    <t>As of December 31, 2012</t>
  </si>
  <si>
    <t>Assets</t>
  </si>
  <si>
    <t xml:space="preserve">  Cash</t>
  </si>
  <si>
    <t xml:space="preserve">  Merchandise Inventory</t>
  </si>
  <si>
    <t>Total Assets</t>
  </si>
  <si>
    <t>Stockholders' Equity</t>
  </si>
  <si>
    <t xml:space="preserve">  Common Stock</t>
  </si>
  <si>
    <t xml:space="preserve">  Retained Earnings</t>
  </si>
  <si>
    <t>Total Stockholders' Equity</t>
  </si>
  <si>
    <t>Statement of Cash Flows</t>
  </si>
  <si>
    <t>Weight Av.</t>
  </si>
  <si>
    <t>Cash Flows From Operating Activities:</t>
  </si>
  <si>
    <t xml:space="preserve">  Cash Inflow from Customers</t>
  </si>
  <si>
    <t xml:space="preserve">  Cash Outflow for Inventory</t>
  </si>
  <si>
    <t xml:space="preserve">  Cash Outflow for Operating Expense</t>
  </si>
  <si>
    <t xml:space="preserve">  Cash Outflow for Income Tax</t>
  </si>
  <si>
    <t>Net Cash Flow from Operating Activities</t>
  </si>
  <si>
    <t>Cash Flows from Investing Activities</t>
  </si>
  <si>
    <t>Cash Flows from Financing Activities</t>
  </si>
  <si>
    <t>Net Change in Cash</t>
  </si>
  <si>
    <t>Plus: Beginning Cash Balance</t>
  </si>
  <si>
    <t>Ending Cash Balance</t>
  </si>
  <si>
    <t>Problem 06-25</t>
  </si>
  <si>
    <t>O'BRIAN SERVICE COMPANY</t>
  </si>
  <si>
    <t>Depreciation</t>
  </si>
  <si>
    <t>Requirement a: Straight Line</t>
  </si>
  <si>
    <t xml:space="preserve">    Cost</t>
  </si>
  <si>
    <t xml:space="preserve">    Delivery Cost</t>
  </si>
  <si>
    <t xml:space="preserve">       Total Cost</t>
  </si>
  <si>
    <t xml:space="preserve">    Less: Salvage Value</t>
  </si>
  <si>
    <t xml:space="preserve">    Depreciable Cost</t>
  </si>
  <si>
    <t xml:space="preserve">    Estimated Life</t>
  </si>
  <si>
    <t xml:space="preserve">    2012 Depreciation</t>
  </si>
  <si>
    <t xml:space="preserve">    2013 Depreciation</t>
  </si>
  <si>
    <t>Requirement b: Units of Production</t>
  </si>
  <si>
    <t xml:space="preserve">    Estimated Units of Production</t>
  </si>
  <si>
    <t xml:space="preserve">    Cost per Unit</t>
  </si>
  <si>
    <t>Requirement c: Double Declining Balance</t>
  </si>
  <si>
    <r>
      <t xml:space="preserve">2012:  ($17,200 </t>
    </r>
    <r>
      <rPr>
        <b/>
        <sz val="14"/>
        <color theme="1"/>
        <rFont val="Symbol"/>
        <family val="1"/>
        <charset val="2"/>
      </rPr>
      <t>-</t>
    </r>
    <r>
      <rPr>
        <b/>
        <sz val="14"/>
        <color theme="1"/>
        <rFont val="Arial"/>
        <family val="2"/>
      </rPr>
      <t xml:space="preserve"> 0) x (2 x .25) </t>
    </r>
  </si>
  <si>
    <r>
      <t xml:space="preserve">2013:  ($17,200 </t>
    </r>
    <r>
      <rPr>
        <b/>
        <sz val="14"/>
        <color theme="1"/>
        <rFont val="Symbol"/>
        <family val="1"/>
        <charset val="2"/>
      </rPr>
      <t>-</t>
    </r>
    <r>
      <rPr>
        <b/>
        <sz val="14"/>
        <color theme="1"/>
        <rFont val="Arial"/>
        <family val="2"/>
      </rPr>
      <t xml:space="preserve"> 8,600) x (2 x .25) </t>
    </r>
  </si>
  <si>
    <t>P 6-25</t>
  </si>
  <si>
    <t>DDB</t>
  </si>
</sst>
</file>

<file path=xl/styles.xml><?xml version="1.0" encoding="utf-8"?>
<styleSheet xmlns="http://schemas.openxmlformats.org/spreadsheetml/2006/main">
  <numFmts count="9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  <numFmt numFmtId="166" formatCode="_(&quot;$&quot;* #,##0.000_);_(&quot;$&quot;* \(#,##0.000\);_(&quot;$&quot;* &quot;-&quot;???_);_(@_)"/>
    <numFmt numFmtId="167" formatCode="_(* #,##0.000_);_(* \(#,##0.000\);_(* &quot;-&quot;???_);_(@_)"/>
    <numFmt numFmtId="168" formatCode="_(&quot;$&quot;* #,##0.000_);_(&quot;$&quot;* \(#,##0.000\);_(&quot;$&quot;* &quot;-&quot;??_);_(@_)"/>
  </numFmts>
  <fonts count="12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8"/>
      <name val="Arial"/>
      <family val="2"/>
    </font>
    <font>
      <sz val="8"/>
      <color indexed="10"/>
      <name val="Arial"/>
      <family val="2"/>
    </font>
    <font>
      <sz val="10"/>
      <name val="Symbol"/>
      <family val="1"/>
      <charset val="2"/>
    </font>
    <font>
      <sz val="9"/>
      <color indexed="81"/>
      <name val="Tahoma"/>
      <family val="2"/>
    </font>
    <font>
      <b/>
      <sz val="14"/>
      <color theme="1"/>
      <name val="Arial"/>
      <family val="2"/>
    </font>
    <font>
      <b/>
      <sz val="14"/>
      <color theme="1"/>
      <name val="Symbol"/>
      <family val="1"/>
      <charset val="2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55"/>
      </bottom>
      <diagonal/>
    </border>
    <border>
      <left/>
      <right/>
      <top style="thin">
        <color indexed="55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44"/>
      </top>
      <bottom style="hair">
        <color indexed="4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hair">
        <color indexed="44"/>
      </bottom>
      <diagonal/>
    </border>
    <border>
      <left/>
      <right/>
      <top style="hair">
        <color indexed="44"/>
      </top>
      <bottom style="thin">
        <color indexed="64"/>
      </bottom>
      <diagonal/>
    </border>
    <border>
      <left style="hair">
        <color indexed="44"/>
      </left>
      <right/>
      <top/>
      <bottom/>
      <diagonal/>
    </border>
    <border>
      <left/>
      <right/>
      <top/>
      <bottom style="hair">
        <color indexed="44"/>
      </bottom>
      <diagonal/>
    </border>
  </borders>
  <cellStyleXfs count="5">
    <xf numFmtId="0" fontId="0" fillId="0" borderId="0"/>
    <xf numFmtId="0" fontId="1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</cellStyleXfs>
  <cellXfs count="124">
    <xf numFmtId="0" fontId="0" fillId="0" borderId="0" xfId="0"/>
    <xf numFmtId="0" fontId="1" fillId="0" borderId="0" xfId="1" applyProtection="1"/>
    <xf numFmtId="0" fontId="2" fillId="0" borderId="0" xfId="1" applyFont="1" applyBorder="1" applyAlignment="1" applyProtection="1">
      <alignment horizontal="right"/>
    </xf>
    <xf numFmtId="0" fontId="1" fillId="0" borderId="0" xfId="1" applyAlignment="1">
      <alignment horizontal="center"/>
    </xf>
    <xf numFmtId="0" fontId="1" fillId="0" borderId="0" xfId="1"/>
    <xf numFmtId="0" fontId="3" fillId="0" borderId="0" xfId="1" applyFont="1" applyBorder="1" applyAlignment="1" applyProtection="1">
      <protection locked="0"/>
    </xf>
    <xf numFmtId="0" fontId="2" fillId="0" borderId="0" xfId="1" applyFont="1" applyProtection="1"/>
    <xf numFmtId="0" fontId="2" fillId="0" borderId="0" xfId="1" applyFont="1"/>
    <xf numFmtId="0" fontId="3" fillId="0" borderId="0" xfId="1" applyFont="1" applyBorder="1" applyAlignment="1" applyProtection="1">
      <alignment horizontal="left"/>
      <protection locked="0"/>
    </xf>
    <xf numFmtId="0" fontId="1" fillId="0" borderId="0" xfId="1" applyAlignment="1" applyProtection="1">
      <alignment horizontal="center"/>
    </xf>
    <xf numFmtId="0" fontId="1" fillId="0" borderId="0" xfId="1" applyBorder="1" applyProtection="1"/>
    <xf numFmtId="0" fontId="3" fillId="2" borderId="1" xfId="1" applyFont="1" applyFill="1" applyBorder="1" applyAlignment="1" applyProtection="1">
      <alignment horizontal="left"/>
    </xf>
    <xf numFmtId="0" fontId="2" fillId="2" borderId="1" xfId="1" applyFont="1" applyFill="1" applyBorder="1" applyProtection="1"/>
    <xf numFmtId="0" fontId="2" fillId="2" borderId="1" xfId="1" applyFont="1" applyFill="1" applyBorder="1" applyAlignment="1" applyProtection="1">
      <alignment horizontal="center"/>
    </xf>
    <xf numFmtId="0" fontId="1" fillId="2" borderId="0" xfId="1" applyFill="1" applyProtection="1"/>
    <xf numFmtId="0" fontId="5" fillId="2" borderId="0" xfId="1" applyFont="1" applyFill="1" applyProtection="1"/>
    <xf numFmtId="0" fontId="3" fillId="2" borderId="0" xfId="1" applyFont="1" applyFill="1" applyAlignment="1" applyProtection="1">
      <alignment horizontal="center"/>
    </xf>
    <xf numFmtId="0" fontId="3" fillId="2" borderId="3" xfId="1" applyFont="1" applyFill="1" applyBorder="1" applyAlignment="1" applyProtection="1">
      <alignment horizontal="center"/>
    </xf>
    <xf numFmtId="41" fontId="2" fillId="3" borderId="0" xfId="2" applyNumberFormat="1" applyFont="1" applyFill="1" applyProtection="1">
      <protection locked="0"/>
    </xf>
    <xf numFmtId="164" fontId="6" fillId="2" borderId="4" xfId="2" applyNumberFormat="1" applyFont="1" applyFill="1" applyBorder="1" applyAlignment="1" applyProtection="1">
      <alignment horizontal="center"/>
    </xf>
    <xf numFmtId="42" fontId="2" fillId="3" borderId="4" xfId="3" applyNumberFormat="1" applyFont="1" applyFill="1" applyBorder="1" applyProtection="1">
      <protection locked="0"/>
    </xf>
    <xf numFmtId="165" fontId="2" fillId="2" borderId="4" xfId="3" quotePrefix="1" applyNumberFormat="1" applyFont="1" applyFill="1" applyBorder="1" applyProtection="1"/>
    <xf numFmtId="42" fontId="2" fillId="3" borderId="0" xfId="3" applyNumberFormat="1" applyFont="1" applyFill="1" applyProtection="1">
      <protection locked="0"/>
    </xf>
    <xf numFmtId="41" fontId="2" fillId="3" borderId="5" xfId="2" applyNumberFormat="1" applyFont="1" applyFill="1" applyBorder="1" applyProtection="1">
      <protection locked="0"/>
    </xf>
    <xf numFmtId="164" fontId="6" fillId="2" borderId="0" xfId="2" applyNumberFormat="1" applyFont="1" applyFill="1" applyBorder="1" applyAlignment="1" applyProtection="1">
      <alignment horizontal="center"/>
    </xf>
    <xf numFmtId="164" fontId="2" fillId="2" borderId="0" xfId="2" quotePrefix="1" applyNumberFormat="1" applyFont="1" applyFill="1" applyBorder="1" applyProtection="1"/>
    <xf numFmtId="41" fontId="2" fillId="3" borderId="3" xfId="2" applyNumberFormat="1" applyFont="1" applyFill="1" applyBorder="1" applyProtection="1">
      <protection locked="0"/>
    </xf>
    <xf numFmtId="41" fontId="2" fillId="3" borderId="0" xfId="2" applyNumberFormat="1" applyFont="1" applyFill="1" applyBorder="1" applyProtection="1">
      <protection locked="0"/>
    </xf>
    <xf numFmtId="41" fontId="2" fillId="3" borderId="6" xfId="2" applyNumberFormat="1" applyFont="1" applyFill="1" applyBorder="1" applyProtection="1">
      <protection locked="0"/>
    </xf>
    <xf numFmtId="0" fontId="1" fillId="2" borderId="0" xfId="1" applyFill="1" applyBorder="1" applyProtection="1"/>
    <xf numFmtId="42" fontId="2" fillId="3" borderId="6" xfId="3" applyNumberFormat="1" applyFont="1" applyFill="1" applyBorder="1" applyProtection="1">
      <protection locked="0"/>
    </xf>
    <xf numFmtId="0" fontId="7" fillId="2" borderId="0" xfId="1" applyFont="1" applyFill="1" applyAlignment="1" applyProtection="1">
      <alignment horizontal="center"/>
    </xf>
    <xf numFmtId="0" fontId="7" fillId="2" borderId="0" xfId="1" applyFont="1" applyFill="1" applyBorder="1" applyAlignment="1" applyProtection="1">
      <alignment horizontal="center"/>
    </xf>
    <xf numFmtId="0" fontId="4" fillId="2" borderId="1" xfId="1" applyFont="1" applyFill="1" applyBorder="1" applyProtection="1"/>
    <xf numFmtId="0" fontId="1" fillId="2" borderId="1" xfId="1" applyFill="1" applyBorder="1" applyProtection="1"/>
    <xf numFmtId="0" fontId="1" fillId="2" borderId="1" xfId="1" applyFill="1" applyBorder="1" applyAlignment="1" applyProtection="1">
      <alignment horizontal="center"/>
    </xf>
    <xf numFmtId="0" fontId="3" fillId="2" borderId="0" xfId="1" applyFont="1" applyFill="1" applyBorder="1" applyAlignment="1" applyProtection="1">
      <alignment horizontal="center"/>
    </xf>
    <xf numFmtId="0" fontId="4" fillId="2" borderId="3" xfId="1" applyFont="1" applyFill="1" applyBorder="1" applyProtection="1"/>
    <xf numFmtId="164" fontId="2" fillId="2" borderId="0" xfId="2" applyNumberFormat="1" applyFont="1" applyFill="1" applyBorder="1" applyAlignment="1" applyProtection="1">
      <alignment horizontal="center"/>
    </xf>
    <xf numFmtId="0" fontId="4" fillId="2" borderId="0" xfId="1" applyFont="1" applyFill="1" applyProtection="1"/>
    <xf numFmtId="164" fontId="1" fillId="2" borderId="0" xfId="1" applyNumberFormat="1" applyFill="1" applyProtection="1"/>
    <xf numFmtId="164" fontId="1" fillId="2" borderId="0" xfId="1" applyNumberFormat="1" applyFill="1" applyBorder="1" applyAlignment="1" applyProtection="1">
      <alignment horizontal="center"/>
    </xf>
    <xf numFmtId="165" fontId="1" fillId="2" borderId="0" xfId="1" applyNumberFormat="1" applyFill="1" applyProtection="1"/>
    <xf numFmtId="165" fontId="1" fillId="2" borderId="0" xfId="1" applyNumberFormat="1" applyFill="1" applyBorder="1" applyProtection="1"/>
    <xf numFmtId="165" fontId="2" fillId="2" borderId="0" xfId="3" applyNumberFormat="1" applyFont="1" applyFill="1" applyProtection="1"/>
    <xf numFmtId="165" fontId="2" fillId="2" borderId="0" xfId="3" quotePrefix="1" applyNumberFormat="1" applyFont="1" applyFill="1" applyBorder="1" applyProtection="1"/>
    <xf numFmtId="42" fontId="2" fillId="3" borderId="7" xfId="3" applyNumberFormat="1" applyFont="1" applyFill="1" applyBorder="1" applyProtection="1">
      <protection locked="0"/>
    </xf>
    <xf numFmtId="41" fontId="2" fillId="3" borderId="8" xfId="2" applyNumberFormat="1" applyFont="1" applyFill="1" applyBorder="1" applyProtection="1">
      <protection locked="0"/>
    </xf>
    <xf numFmtId="42" fontId="2" fillId="3" borderId="8" xfId="3" applyNumberFormat="1" applyFont="1" applyFill="1" applyBorder="1" applyProtection="1">
      <protection locked="0"/>
    </xf>
    <xf numFmtId="41" fontId="2" fillId="3" borderId="9" xfId="2" applyNumberFormat="1" applyFont="1" applyFill="1" applyBorder="1" applyProtection="1">
      <protection locked="0"/>
    </xf>
    <xf numFmtId="41" fontId="2" fillId="3" borderId="5" xfId="3" applyNumberFormat="1" applyFont="1" applyFill="1" applyBorder="1" applyProtection="1">
      <protection locked="0"/>
    </xf>
    <xf numFmtId="41" fontId="2" fillId="3" borderId="9" xfId="3" applyNumberFormat="1" applyFont="1" applyFill="1" applyBorder="1" applyProtection="1">
      <protection locked="0"/>
    </xf>
    <xf numFmtId="164" fontId="2" fillId="2" borderId="0" xfId="2" applyNumberFormat="1" applyFont="1" applyFill="1" applyBorder="1" applyProtection="1"/>
    <xf numFmtId="165" fontId="2" fillId="2" borderId="0" xfId="3" applyNumberFormat="1" applyFont="1" applyFill="1" applyBorder="1" applyProtection="1"/>
    <xf numFmtId="42" fontId="2" fillId="3" borderId="8" xfId="2" applyNumberFormat="1" applyFont="1" applyFill="1" applyBorder="1" applyProtection="1">
      <protection locked="0"/>
    </xf>
    <xf numFmtId="42" fontId="2" fillId="3" borderId="0" xfId="3" applyNumberFormat="1" applyFont="1" applyFill="1" applyBorder="1" applyProtection="1">
      <protection locked="0"/>
    </xf>
    <xf numFmtId="42" fontId="2" fillId="3" borderId="0" xfId="2" applyNumberFormat="1" applyFont="1" applyFill="1" applyBorder="1" applyProtection="1">
      <protection locked="0"/>
    </xf>
    <xf numFmtId="0" fontId="1" fillId="2" borderId="0" xfId="1" applyFill="1" applyBorder="1" applyAlignment="1" applyProtection="1">
      <alignment horizontal="center"/>
    </xf>
    <xf numFmtId="0" fontId="1" fillId="2" borderId="0" xfId="1" applyFill="1" applyAlignment="1" applyProtection="1">
      <alignment horizontal="center"/>
    </xf>
    <xf numFmtId="165" fontId="2" fillId="2" borderId="0" xfId="3" applyNumberFormat="1" applyFont="1" applyFill="1" applyBorder="1" applyAlignment="1" applyProtection="1">
      <alignment horizontal="left"/>
    </xf>
    <xf numFmtId="42" fontId="2" fillId="3" borderId="0" xfId="3" applyNumberFormat="1" applyFont="1" applyFill="1" applyBorder="1" applyAlignment="1" applyProtection="1">
      <alignment horizontal="left"/>
      <protection locked="0"/>
    </xf>
    <xf numFmtId="164" fontId="8" fillId="2" borderId="0" xfId="2" applyNumberFormat="1" applyFont="1" applyFill="1" applyBorder="1" applyAlignment="1" applyProtection="1">
      <alignment horizontal="center"/>
    </xf>
    <xf numFmtId="41" fontId="2" fillId="3" borderId="10" xfId="2" applyNumberFormat="1" applyFont="1" applyFill="1" applyBorder="1" applyAlignment="1" applyProtection="1">
      <alignment horizontal="center"/>
      <protection locked="0"/>
    </xf>
    <xf numFmtId="164" fontId="2" fillId="2" borderId="0" xfId="2" quotePrefix="1" applyNumberFormat="1" applyFont="1" applyFill="1" applyBorder="1" applyAlignment="1" applyProtection="1">
      <alignment horizontal="center"/>
    </xf>
    <xf numFmtId="166" fontId="2" fillId="3" borderId="0" xfId="3" applyNumberFormat="1" applyFont="1" applyFill="1" applyBorder="1" applyAlignment="1" applyProtection="1">
      <alignment horizontal="center"/>
      <protection locked="0"/>
    </xf>
    <xf numFmtId="165" fontId="2" fillId="2" borderId="0" xfId="3" applyNumberFormat="1" applyFont="1" applyFill="1" applyBorder="1" applyAlignment="1" applyProtection="1">
      <alignment horizontal="center"/>
    </xf>
    <xf numFmtId="167" fontId="1" fillId="3" borderId="0" xfId="1" applyNumberFormat="1" applyFill="1" applyBorder="1" applyProtection="1">
      <protection locked="0"/>
    </xf>
    <xf numFmtId="168" fontId="1" fillId="2" borderId="0" xfId="1" quotePrefix="1" applyNumberFormat="1" applyFill="1" applyBorder="1" applyProtection="1"/>
    <xf numFmtId="41" fontId="2" fillId="3" borderId="0" xfId="3" applyNumberFormat="1" applyFont="1" applyFill="1" applyBorder="1" applyProtection="1">
      <protection locked="0"/>
    </xf>
    <xf numFmtId="168" fontId="1" fillId="2" borderId="0" xfId="1" applyNumberFormat="1" applyFill="1" applyBorder="1" applyProtection="1"/>
    <xf numFmtId="41" fontId="1" fillId="3" borderId="0" xfId="1" applyNumberFormat="1" applyFill="1" applyProtection="1">
      <protection locked="0"/>
    </xf>
    <xf numFmtId="167" fontId="2" fillId="3" borderId="0" xfId="2" applyNumberFormat="1" applyFont="1" applyFill="1" applyBorder="1" applyProtection="1">
      <protection locked="0"/>
    </xf>
    <xf numFmtId="168" fontId="2" fillId="2" borderId="0" xfId="2" quotePrefix="1" applyNumberFormat="1" applyFont="1" applyFill="1" applyBorder="1" applyProtection="1"/>
    <xf numFmtId="41" fontId="2" fillId="3" borderId="0" xfId="3" applyNumberFormat="1" applyFont="1" applyFill="1" applyProtection="1">
      <protection locked="0"/>
    </xf>
    <xf numFmtId="0" fontId="2" fillId="0" borderId="0" xfId="1" applyFont="1" applyFill="1" applyProtection="1"/>
    <xf numFmtId="0" fontId="2" fillId="0" borderId="0" xfId="1" applyFont="1" applyFill="1"/>
    <xf numFmtId="0" fontId="1" fillId="2" borderId="3" xfId="1" applyFill="1" applyBorder="1" applyProtection="1"/>
    <xf numFmtId="0" fontId="2" fillId="2" borderId="0" xfId="1" applyFont="1" applyFill="1" applyProtection="1"/>
    <xf numFmtId="42" fontId="2" fillId="2" borderId="0" xfId="3" applyNumberFormat="1" applyFont="1" applyFill="1" applyBorder="1" applyAlignment="1" applyProtection="1">
      <alignment horizontal="center"/>
    </xf>
    <xf numFmtId="42" fontId="2" fillId="2" borderId="0" xfId="3" applyNumberFormat="1" applyFont="1" applyFill="1" applyBorder="1" applyProtection="1"/>
    <xf numFmtId="41" fontId="2" fillId="2" borderId="0" xfId="2" applyNumberFormat="1" applyFont="1" applyFill="1" applyBorder="1" applyAlignment="1" applyProtection="1">
      <alignment horizontal="center"/>
    </xf>
    <xf numFmtId="41" fontId="2" fillId="2" borderId="0" xfId="2" applyNumberFormat="1" applyFont="1" applyFill="1" applyBorder="1" applyProtection="1"/>
    <xf numFmtId="0" fontId="1" fillId="0" borderId="0" xfId="1" applyFill="1" applyProtection="1"/>
    <xf numFmtId="0" fontId="1" fillId="0" borderId="0" xfId="1" applyFill="1" applyAlignment="1" applyProtection="1">
      <alignment horizontal="center"/>
    </xf>
    <xf numFmtId="0" fontId="1" fillId="0" borderId="0" xfId="1" applyFill="1" applyAlignment="1" applyProtection="1">
      <alignment horizontal="centerContinuous"/>
    </xf>
    <xf numFmtId="0" fontId="1" fillId="0" borderId="0" xfId="1" applyFill="1"/>
    <xf numFmtId="0" fontId="1" fillId="2" borderId="0" xfId="1" applyFill="1" applyAlignment="1" applyProtection="1"/>
    <xf numFmtId="0" fontId="2" fillId="2" borderId="0" xfId="1" applyFont="1" applyFill="1" applyBorder="1" applyProtection="1"/>
    <xf numFmtId="0" fontId="3" fillId="2" borderId="3" xfId="1" applyFont="1" applyFill="1" applyBorder="1" applyProtection="1"/>
    <xf numFmtId="42" fontId="1" fillId="3" borderId="11" xfId="1" applyNumberFormat="1" applyFill="1" applyBorder="1" applyAlignment="1" applyProtection="1">
      <protection locked="0"/>
    </xf>
    <xf numFmtId="42" fontId="1" fillId="2" borderId="0" xfId="1" applyNumberFormat="1" applyFill="1" applyBorder="1" applyAlignment="1" applyProtection="1">
      <alignment horizontal="center"/>
    </xf>
    <xf numFmtId="42" fontId="2" fillId="2" borderId="0" xfId="1" applyNumberFormat="1" applyFont="1" applyFill="1" applyBorder="1" applyProtection="1"/>
    <xf numFmtId="41" fontId="1" fillId="3" borderId="9" xfId="1" applyNumberFormat="1" applyFill="1" applyBorder="1" applyAlignment="1" applyProtection="1">
      <protection locked="0"/>
    </xf>
    <xf numFmtId="41" fontId="1" fillId="2" borderId="0" xfId="1" applyNumberFormat="1" applyFill="1" applyBorder="1" applyAlignment="1" applyProtection="1">
      <alignment horizontal="center"/>
    </xf>
    <xf numFmtId="41" fontId="2" fillId="2" borderId="0" xfId="1" applyNumberFormat="1" applyFont="1" applyFill="1" applyBorder="1" applyProtection="1"/>
    <xf numFmtId="42" fontId="1" fillId="3" borderId="7" xfId="1" applyNumberFormat="1" applyFill="1" applyBorder="1" applyAlignment="1" applyProtection="1">
      <protection locked="0"/>
    </xf>
    <xf numFmtId="42" fontId="1" fillId="3" borderId="11" xfId="1" applyNumberFormat="1" applyFill="1" applyBorder="1" applyProtection="1">
      <protection locked="0"/>
    </xf>
    <xf numFmtId="41" fontId="2" fillId="3" borderId="11" xfId="2" applyNumberFormat="1" applyFont="1" applyFill="1" applyBorder="1" applyProtection="1">
      <protection locked="0"/>
    </xf>
    <xf numFmtId="41" fontId="7" fillId="2" borderId="0" xfId="1" applyNumberFormat="1" applyFont="1" applyFill="1" applyAlignment="1" applyProtection="1">
      <alignment horizontal="center"/>
    </xf>
    <xf numFmtId="41" fontId="7" fillId="2" borderId="0" xfId="1" applyNumberFormat="1" applyFont="1" applyFill="1" applyBorder="1" applyAlignment="1" applyProtection="1">
      <alignment horizontal="center"/>
    </xf>
    <xf numFmtId="42" fontId="1" fillId="3" borderId="7" xfId="1" applyNumberFormat="1" applyFill="1" applyBorder="1" applyProtection="1">
      <protection locked="0"/>
    </xf>
    <xf numFmtId="42" fontId="1" fillId="2" borderId="0" xfId="1" applyNumberFormat="1" applyFill="1" applyBorder="1" applyProtection="1"/>
    <xf numFmtId="0" fontId="2" fillId="0" borderId="0" xfId="1" applyFont="1" applyAlignment="1">
      <alignment horizontal="center"/>
    </xf>
    <xf numFmtId="0" fontId="3" fillId="2" borderId="1" xfId="1" applyFont="1" applyFill="1" applyBorder="1" applyProtection="1"/>
    <xf numFmtId="0" fontId="3" fillId="2" borderId="0" xfId="1" applyFont="1" applyFill="1" applyBorder="1" applyProtection="1"/>
    <xf numFmtId="42" fontId="2" fillId="3" borderId="11" xfId="3" applyNumberFormat="1" applyFont="1" applyFill="1" applyBorder="1" applyProtection="1">
      <protection locked="0"/>
    </xf>
    <xf numFmtId="42" fontId="2" fillId="3" borderId="11" xfId="1" applyNumberFormat="1" applyFont="1" applyFill="1" applyBorder="1" applyProtection="1">
      <protection locked="0"/>
    </xf>
    <xf numFmtId="42" fontId="2" fillId="3" borderId="7" xfId="1" applyNumberFormat="1" applyFont="1" applyFill="1" applyBorder="1" applyProtection="1">
      <protection locked="0"/>
    </xf>
    <xf numFmtId="42" fontId="2" fillId="2" borderId="0" xfId="1" applyNumberFormat="1" applyFont="1" applyFill="1" applyProtection="1"/>
    <xf numFmtId="41" fontId="2" fillId="3" borderId="0" xfId="1" applyNumberFormat="1" applyFont="1" applyFill="1" applyProtection="1">
      <protection locked="0"/>
    </xf>
    <xf numFmtId="0" fontId="3" fillId="2" borderId="2" xfId="1" applyFont="1" applyFill="1" applyBorder="1" applyProtection="1"/>
    <xf numFmtId="0" fontId="2" fillId="2" borderId="2" xfId="1" applyFont="1" applyFill="1" applyBorder="1" applyProtection="1"/>
    <xf numFmtId="42" fontId="2" fillId="3" borderId="0" xfId="1" applyNumberFormat="1" applyFont="1" applyFill="1" applyProtection="1">
      <protection locked="0"/>
    </xf>
    <xf numFmtId="41" fontId="2" fillId="3" borderId="5" xfId="1" applyNumberFormat="1" applyFont="1" applyFill="1" applyBorder="1" applyProtection="1">
      <protection locked="0"/>
    </xf>
    <xf numFmtId="44" fontId="2" fillId="3" borderId="0" xfId="3" applyNumberFormat="1" applyFont="1" applyFill="1" applyProtection="1">
      <protection locked="0"/>
    </xf>
    <xf numFmtId="42" fontId="2" fillId="2" borderId="0" xfId="3" applyNumberFormat="1" applyFont="1" applyFill="1" applyProtection="1"/>
    <xf numFmtId="42" fontId="2" fillId="2" borderId="1" xfId="1" applyNumberFormat="1" applyFont="1" applyFill="1" applyBorder="1" applyProtection="1"/>
    <xf numFmtId="0" fontId="10" fillId="0" borderId="0" xfId="0" applyFont="1"/>
    <xf numFmtId="0" fontId="3" fillId="2" borderId="0" xfId="1" applyFont="1" applyFill="1" applyAlignment="1" applyProtection="1">
      <alignment horizontal="center"/>
    </xf>
    <xf numFmtId="0" fontId="4" fillId="2" borderId="2" xfId="1" applyFont="1" applyFill="1" applyBorder="1" applyAlignment="1" applyProtection="1">
      <alignment horizontal="center"/>
    </xf>
    <xf numFmtId="0" fontId="3" fillId="2" borderId="0" xfId="1" applyFont="1" applyFill="1" applyBorder="1" applyAlignment="1" applyProtection="1">
      <alignment horizontal="center"/>
    </xf>
    <xf numFmtId="0" fontId="4" fillId="2" borderId="0" xfId="1" applyFont="1" applyFill="1" applyBorder="1" applyAlignment="1" applyProtection="1">
      <alignment horizontal="center"/>
    </xf>
    <xf numFmtId="0" fontId="3" fillId="0" borderId="0" xfId="1" applyFont="1" applyBorder="1" applyAlignment="1" applyProtection="1">
      <alignment horizontal="left"/>
      <protection locked="0"/>
    </xf>
    <xf numFmtId="0" fontId="3" fillId="0" borderId="0" xfId="1" quotePrefix="1" applyFont="1" applyBorder="1" applyAlignment="1" applyProtection="1">
      <alignment horizontal="left"/>
    </xf>
  </cellXfs>
  <cellStyles count="5">
    <cellStyle name="Comma 2" xfId="2"/>
    <cellStyle name="Currency 2" xfId="3"/>
    <cellStyle name="List Numbering" xfId="4"/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highered.mcgraw-hill.com/DEVELOP/EXCEL%20-%20McGraw-Hill/Edmonds%20SA/3e/Instructor/SCh04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oln"/>
      <sheetName val="SP04-23"/>
      <sheetName val="SP04-24"/>
    </sheetNames>
    <sheetDataSet>
      <sheetData sheetId="0">
        <row r="21">
          <cell r="B21">
            <v>300</v>
          </cell>
        </row>
        <row r="49">
          <cell r="B49">
            <v>300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/>
  </sheetPr>
  <dimension ref="A1:O127"/>
  <sheetViews>
    <sheetView showGridLines="0" tabSelected="1" workbookViewId="0">
      <selection activeCell="D10" sqref="D10"/>
    </sheetView>
  </sheetViews>
  <sheetFormatPr defaultRowHeight="12.75"/>
  <cols>
    <col min="1" max="4" width="12.7109375" style="4" customWidth="1"/>
    <col min="5" max="5" width="3.140625" style="3" customWidth="1"/>
    <col min="6" max="6" width="12.7109375" style="4" customWidth="1"/>
    <col min="7" max="7" width="3.140625" style="4" customWidth="1"/>
    <col min="8" max="8" width="12.7109375" style="4" customWidth="1"/>
    <col min="9" max="9" width="2.7109375" style="4" customWidth="1"/>
    <col min="10" max="15" width="12.7109375" style="7" customWidth="1"/>
    <col min="16" max="36" width="12.7109375" style="4" customWidth="1"/>
    <col min="37" max="52" width="9.7109375" style="4" customWidth="1"/>
    <col min="53" max="256" width="9.140625" style="4"/>
    <col min="257" max="260" width="12.7109375" style="4" customWidth="1"/>
    <col min="261" max="261" width="3.140625" style="4" customWidth="1"/>
    <col min="262" max="262" width="12.7109375" style="4" customWidth="1"/>
    <col min="263" max="263" width="3.140625" style="4" customWidth="1"/>
    <col min="264" max="264" width="12.7109375" style="4" customWidth="1"/>
    <col min="265" max="265" width="2.7109375" style="4" customWidth="1"/>
    <col min="266" max="292" width="12.7109375" style="4" customWidth="1"/>
    <col min="293" max="308" width="9.7109375" style="4" customWidth="1"/>
    <col min="309" max="512" width="9.140625" style="4"/>
    <col min="513" max="516" width="12.7109375" style="4" customWidth="1"/>
    <col min="517" max="517" width="3.140625" style="4" customWidth="1"/>
    <col min="518" max="518" width="12.7109375" style="4" customWidth="1"/>
    <col min="519" max="519" width="3.140625" style="4" customWidth="1"/>
    <col min="520" max="520" width="12.7109375" style="4" customWidth="1"/>
    <col min="521" max="521" width="2.7109375" style="4" customWidth="1"/>
    <col min="522" max="548" width="12.7109375" style="4" customWidth="1"/>
    <col min="549" max="564" width="9.7109375" style="4" customWidth="1"/>
    <col min="565" max="768" width="9.140625" style="4"/>
    <col min="769" max="772" width="12.7109375" style="4" customWidth="1"/>
    <col min="773" max="773" width="3.140625" style="4" customWidth="1"/>
    <col min="774" max="774" width="12.7109375" style="4" customWidth="1"/>
    <col min="775" max="775" width="3.140625" style="4" customWidth="1"/>
    <col min="776" max="776" width="12.7109375" style="4" customWidth="1"/>
    <col min="777" max="777" width="2.7109375" style="4" customWidth="1"/>
    <col min="778" max="804" width="12.7109375" style="4" customWidth="1"/>
    <col min="805" max="820" width="9.7109375" style="4" customWidth="1"/>
    <col min="821" max="1024" width="9.140625" style="4"/>
    <col min="1025" max="1028" width="12.7109375" style="4" customWidth="1"/>
    <col min="1029" max="1029" width="3.140625" style="4" customWidth="1"/>
    <col min="1030" max="1030" width="12.7109375" style="4" customWidth="1"/>
    <col min="1031" max="1031" width="3.140625" style="4" customWidth="1"/>
    <col min="1032" max="1032" width="12.7109375" style="4" customWidth="1"/>
    <col min="1033" max="1033" width="2.7109375" style="4" customWidth="1"/>
    <col min="1034" max="1060" width="12.7109375" style="4" customWidth="1"/>
    <col min="1061" max="1076" width="9.7109375" style="4" customWidth="1"/>
    <col min="1077" max="1280" width="9.140625" style="4"/>
    <col min="1281" max="1284" width="12.7109375" style="4" customWidth="1"/>
    <col min="1285" max="1285" width="3.140625" style="4" customWidth="1"/>
    <col min="1286" max="1286" width="12.7109375" style="4" customWidth="1"/>
    <col min="1287" max="1287" width="3.140625" style="4" customWidth="1"/>
    <col min="1288" max="1288" width="12.7109375" style="4" customWidth="1"/>
    <col min="1289" max="1289" width="2.7109375" style="4" customWidth="1"/>
    <col min="1290" max="1316" width="12.7109375" style="4" customWidth="1"/>
    <col min="1317" max="1332" width="9.7109375" style="4" customWidth="1"/>
    <col min="1333" max="1536" width="9.140625" style="4"/>
    <col min="1537" max="1540" width="12.7109375" style="4" customWidth="1"/>
    <col min="1541" max="1541" width="3.140625" style="4" customWidth="1"/>
    <col min="1542" max="1542" width="12.7109375" style="4" customWidth="1"/>
    <col min="1543" max="1543" width="3.140625" style="4" customWidth="1"/>
    <col min="1544" max="1544" width="12.7109375" style="4" customWidth="1"/>
    <col min="1545" max="1545" width="2.7109375" style="4" customWidth="1"/>
    <col min="1546" max="1572" width="12.7109375" style="4" customWidth="1"/>
    <col min="1573" max="1588" width="9.7109375" style="4" customWidth="1"/>
    <col min="1589" max="1792" width="9.140625" style="4"/>
    <col min="1793" max="1796" width="12.7109375" style="4" customWidth="1"/>
    <col min="1797" max="1797" width="3.140625" style="4" customWidth="1"/>
    <col min="1798" max="1798" width="12.7109375" style="4" customWidth="1"/>
    <col min="1799" max="1799" width="3.140625" style="4" customWidth="1"/>
    <col min="1800" max="1800" width="12.7109375" style="4" customWidth="1"/>
    <col min="1801" max="1801" width="2.7109375" style="4" customWidth="1"/>
    <col min="1802" max="1828" width="12.7109375" style="4" customWidth="1"/>
    <col min="1829" max="1844" width="9.7109375" style="4" customWidth="1"/>
    <col min="1845" max="2048" width="9.140625" style="4"/>
    <col min="2049" max="2052" width="12.7109375" style="4" customWidth="1"/>
    <col min="2053" max="2053" width="3.140625" style="4" customWidth="1"/>
    <col min="2054" max="2054" width="12.7109375" style="4" customWidth="1"/>
    <col min="2055" max="2055" width="3.140625" style="4" customWidth="1"/>
    <col min="2056" max="2056" width="12.7109375" style="4" customWidth="1"/>
    <col min="2057" max="2057" width="2.7109375" style="4" customWidth="1"/>
    <col min="2058" max="2084" width="12.7109375" style="4" customWidth="1"/>
    <col min="2085" max="2100" width="9.7109375" style="4" customWidth="1"/>
    <col min="2101" max="2304" width="9.140625" style="4"/>
    <col min="2305" max="2308" width="12.7109375" style="4" customWidth="1"/>
    <col min="2309" max="2309" width="3.140625" style="4" customWidth="1"/>
    <col min="2310" max="2310" width="12.7109375" style="4" customWidth="1"/>
    <col min="2311" max="2311" width="3.140625" style="4" customWidth="1"/>
    <col min="2312" max="2312" width="12.7109375" style="4" customWidth="1"/>
    <col min="2313" max="2313" width="2.7109375" style="4" customWidth="1"/>
    <col min="2314" max="2340" width="12.7109375" style="4" customWidth="1"/>
    <col min="2341" max="2356" width="9.7109375" style="4" customWidth="1"/>
    <col min="2357" max="2560" width="9.140625" style="4"/>
    <col min="2561" max="2564" width="12.7109375" style="4" customWidth="1"/>
    <col min="2565" max="2565" width="3.140625" style="4" customWidth="1"/>
    <col min="2566" max="2566" width="12.7109375" style="4" customWidth="1"/>
    <col min="2567" max="2567" width="3.140625" style="4" customWidth="1"/>
    <col min="2568" max="2568" width="12.7109375" style="4" customWidth="1"/>
    <col min="2569" max="2569" width="2.7109375" style="4" customWidth="1"/>
    <col min="2570" max="2596" width="12.7109375" style="4" customWidth="1"/>
    <col min="2597" max="2612" width="9.7109375" style="4" customWidth="1"/>
    <col min="2613" max="2816" width="9.140625" style="4"/>
    <col min="2817" max="2820" width="12.7109375" style="4" customWidth="1"/>
    <col min="2821" max="2821" width="3.140625" style="4" customWidth="1"/>
    <col min="2822" max="2822" width="12.7109375" style="4" customWidth="1"/>
    <col min="2823" max="2823" width="3.140625" style="4" customWidth="1"/>
    <col min="2824" max="2824" width="12.7109375" style="4" customWidth="1"/>
    <col min="2825" max="2825" width="2.7109375" style="4" customWidth="1"/>
    <col min="2826" max="2852" width="12.7109375" style="4" customWidth="1"/>
    <col min="2853" max="2868" width="9.7109375" style="4" customWidth="1"/>
    <col min="2869" max="3072" width="9.140625" style="4"/>
    <col min="3073" max="3076" width="12.7109375" style="4" customWidth="1"/>
    <col min="3077" max="3077" width="3.140625" style="4" customWidth="1"/>
    <col min="3078" max="3078" width="12.7109375" style="4" customWidth="1"/>
    <col min="3079" max="3079" width="3.140625" style="4" customWidth="1"/>
    <col min="3080" max="3080" width="12.7109375" style="4" customWidth="1"/>
    <col min="3081" max="3081" width="2.7109375" style="4" customWidth="1"/>
    <col min="3082" max="3108" width="12.7109375" style="4" customWidth="1"/>
    <col min="3109" max="3124" width="9.7109375" style="4" customWidth="1"/>
    <col min="3125" max="3328" width="9.140625" style="4"/>
    <col min="3329" max="3332" width="12.7109375" style="4" customWidth="1"/>
    <col min="3333" max="3333" width="3.140625" style="4" customWidth="1"/>
    <col min="3334" max="3334" width="12.7109375" style="4" customWidth="1"/>
    <col min="3335" max="3335" width="3.140625" style="4" customWidth="1"/>
    <col min="3336" max="3336" width="12.7109375" style="4" customWidth="1"/>
    <col min="3337" max="3337" width="2.7109375" style="4" customWidth="1"/>
    <col min="3338" max="3364" width="12.7109375" style="4" customWidth="1"/>
    <col min="3365" max="3380" width="9.7109375" style="4" customWidth="1"/>
    <col min="3381" max="3584" width="9.140625" style="4"/>
    <col min="3585" max="3588" width="12.7109375" style="4" customWidth="1"/>
    <col min="3589" max="3589" width="3.140625" style="4" customWidth="1"/>
    <col min="3590" max="3590" width="12.7109375" style="4" customWidth="1"/>
    <col min="3591" max="3591" width="3.140625" style="4" customWidth="1"/>
    <col min="3592" max="3592" width="12.7109375" style="4" customWidth="1"/>
    <col min="3593" max="3593" width="2.7109375" style="4" customWidth="1"/>
    <col min="3594" max="3620" width="12.7109375" style="4" customWidth="1"/>
    <col min="3621" max="3636" width="9.7109375" style="4" customWidth="1"/>
    <col min="3637" max="3840" width="9.140625" style="4"/>
    <col min="3841" max="3844" width="12.7109375" style="4" customWidth="1"/>
    <col min="3845" max="3845" width="3.140625" style="4" customWidth="1"/>
    <col min="3846" max="3846" width="12.7109375" style="4" customWidth="1"/>
    <col min="3847" max="3847" width="3.140625" style="4" customWidth="1"/>
    <col min="3848" max="3848" width="12.7109375" style="4" customWidth="1"/>
    <col min="3849" max="3849" width="2.7109375" style="4" customWidth="1"/>
    <col min="3850" max="3876" width="12.7109375" style="4" customWidth="1"/>
    <col min="3877" max="3892" width="9.7109375" style="4" customWidth="1"/>
    <col min="3893" max="4096" width="9.140625" style="4"/>
    <col min="4097" max="4100" width="12.7109375" style="4" customWidth="1"/>
    <col min="4101" max="4101" width="3.140625" style="4" customWidth="1"/>
    <col min="4102" max="4102" width="12.7109375" style="4" customWidth="1"/>
    <col min="4103" max="4103" width="3.140625" style="4" customWidth="1"/>
    <col min="4104" max="4104" width="12.7109375" style="4" customWidth="1"/>
    <col min="4105" max="4105" width="2.7109375" style="4" customWidth="1"/>
    <col min="4106" max="4132" width="12.7109375" style="4" customWidth="1"/>
    <col min="4133" max="4148" width="9.7109375" style="4" customWidth="1"/>
    <col min="4149" max="4352" width="9.140625" style="4"/>
    <col min="4353" max="4356" width="12.7109375" style="4" customWidth="1"/>
    <col min="4357" max="4357" width="3.140625" style="4" customWidth="1"/>
    <col min="4358" max="4358" width="12.7109375" style="4" customWidth="1"/>
    <col min="4359" max="4359" width="3.140625" style="4" customWidth="1"/>
    <col min="4360" max="4360" width="12.7109375" style="4" customWidth="1"/>
    <col min="4361" max="4361" width="2.7109375" style="4" customWidth="1"/>
    <col min="4362" max="4388" width="12.7109375" style="4" customWidth="1"/>
    <col min="4389" max="4404" width="9.7109375" style="4" customWidth="1"/>
    <col min="4405" max="4608" width="9.140625" style="4"/>
    <col min="4609" max="4612" width="12.7109375" style="4" customWidth="1"/>
    <col min="4613" max="4613" width="3.140625" style="4" customWidth="1"/>
    <col min="4614" max="4614" width="12.7109375" style="4" customWidth="1"/>
    <col min="4615" max="4615" width="3.140625" style="4" customWidth="1"/>
    <col min="4616" max="4616" width="12.7109375" style="4" customWidth="1"/>
    <col min="4617" max="4617" width="2.7109375" style="4" customWidth="1"/>
    <col min="4618" max="4644" width="12.7109375" style="4" customWidth="1"/>
    <col min="4645" max="4660" width="9.7109375" style="4" customWidth="1"/>
    <col min="4661" max="4864" width="9.140625" style="4"/>
    <col min="4865" max="4868" width="12.7109375" style="4" customWidth="1"/>
    <col min="4869" max="4869" width="3.140625" style="4" customWidth="1"/>
    <col min="4870" max="4870" width="12.7109375" style="4" customWidth="1"/>
    <col min="4871" max="4871" width="3.140625" style="4" customWidth="1"/>
    <col min="4872" max="4872" width="12.7109375" style="4" customWidth="1"/>
    <col min="4873" max="4873" width="2.7109375" style="4" customWidth="1"/>
    <col min="4874" max="4900" width="12.7109375" style="4" customWidth="1"/>
    <col min="4901" max="4916" width="9.7109375" style="4" customWidth="1"/>
    <col min="4917" max="5120" width="9.140625" style="4"/>
    <col min="5121" max="5124" width="12.7109375" style="4" customWidth="1"/>
    <col min="5125" max="5125" width="3.140625" style="4" customWidth="1"/>
    <col min="5126" max="5126" width="12.7109375" style="4" customWidth="1"/>
    <col min="5127" max="5127" width="3.140625" style="4" customWidth="1"/>
    <col min="5128" max="5128" width="12.7109375" style="4" customWidth="1"/>
    <col min="5129" max="5129" width="2.7109375" style="4" customWidth="1"/>
    <col min="5130" max="5156" width="12.7109375" style="4" customWidth="1"/>
    <col min="5157" max="5172" width="9.7109375" style="4" customWidth="1"/>
    <col min="5173" max="5376" width="9.140625" style="4"/>
    <col min="5377" max="5380" width="12.7109375" style="4" customWidth="1"/>
    <col min="5381" max="5381" width="3.140625" style="4" customWidth="1"/>
    <col min="5382" max="5382" width="12.7109375" style="4" customWidth="1"/>
    <col min="5383" max="5383" width="3.140625" style="4" customWidth="1"/>
    <col min="5384" max="5384" width="12.7109375" style="4" customWidth="1"/>
    <col min="5385" max="5385" width="2.7109375" style="4" customWidth="1"/>
    <col min="5386" max="5412" width="12.7109375" style="4" customWidth="1"/>
    <col min="5413" max="5428" width="9.7109375" style="4" customWidth="1"/>
    <col min="5429" max="5632" width="9.140625" style="4"/>
    <col min="5633" max="5636" width="12.7109375" style="4" customWidth="1"/>
    <col min="5637" max="5637" width="3.140625" style="4" customWidth="1"/>
    <col min="5638" max="5638" width="12.7109375" style="4" customWidth="1"/>
    <col min="5639" max="5639" width="3.140625" style="4" customWidth="1"/>
    <col min="5640" max="5640" width="12.7109375" style="4" customWidth="1"/>
    <col min="5641" max="5641" width="2.7109375" style="4" customWidth="1"/>
    <col min="5642" max="5668" width="12.7109375" style="4" customWidth="1"/>
    <col min="5669" max="5684" width="9.7109375" style="4" customWidth="1"/>
    <col min="5685" max="5888" width="9.140625" style="4"/>
    <col min="5889" max="5892" width="12.7109375" style="4" customWidth="1"/>
    <col min="5893" max="5893" width="3.140625" style="4" customWidth="1"/>
    <col min="5894" max="5894" width="12.7109375" style="4" customWidth="1"/>
    <col min="5895" max="5895" width="3.140625" style="4" customWidth="1"/>
    <col min="5896" max="5896" width="12.7109375" style="4" customWidth="1"/>
    <col min="5897" max="5897" width="2.7109375" style="4" customWidth="1"/>
    <col min="5898" max="5924" width="12.7109375" style="4" customWidth="1"/>
    <col min="5925" max="5940" width="9.7109375" style="4" customWidth="1"/>
    <col min="5941" max="6144" width="9.140625" style="4"/>
    <col min="6145" max="6148" width="12.7109375" style="4" customWidth="1"/>
    <col min="6149" max="6149" width="3.140625" style="4" customWidth="1"/>
    <col min="6150" max="6150" width="12.7109375" style="4" customWidth="1"/>
    <col min="6151" max="6151" width="3.140625" style="4" customWidth="1"/>
    <col min="6152" max="6152" width="12.7109375" style="4" customWidth="1"/>
    <col min="6153" max="6153" width="2.7109375" style="4" customWidth="1"/>
    <col min="6154" max="6180" width="12.7109375" style="4" customWidth="1"/>
    <col min="6181" max="6196" width="9.7109375" style="4" customWidth="1"/>
    <col min="6197" max="6400" width="9.140625" style="4"/>
    <col min="6401" max="6404" width="12.7109375" style="4" customWidth="1"/>
    <col min="6405" max="6405" width="3.140625" style="4" customWidth="1"/>
    <col min="6406" max="6406" width="12.7109375" style="4" customWidth="1"/>
    <col min="6407" max="6407" width="3.140625" style="4" customWidth="1"/>
    <col min="6408" max="6408" width="12.7109375" style="4" customWidth="1"/>
    <col min="6409" max="6409" width="2.7109375" style="4" customWidth="1"/>
    <col min="6410" max="6436" width="12.7109375" style="4" customWidth="1"/>
    <col min="6437" max="6452" width="9.7109375" style="4" customWidth="1"/>
    <col min="6453" max="6656" width="9.140625" style="4"/>
    <col min="6657" max="6660" width="12.7109375" style="4" customWidth="1"/>
    <col min="6661" max="6661" width="3.140625" style="4" customWidth="1"/>
    <col min="6662" max="6662" width="12.7109375" style="4" customWidth="1"/>
    <col min="6663" max="6663" width="3.140625" style="4" customWidth="1"/>
    <col min="6664" max="6664" width="12.7109375" style="4" customWidth="1"/>
    <col min="6665" max="6665" width="2.7109375" style="4" customWidth="1"/>
    <col min="6666" max="6692" width="12.7109375" style="4" customWidth="1"/>
    <col min="6693" max="6708" width="9.7109375" style="4" customWidth="1"/>
    <col min="6709" max="6912" width="9.140625" style="4"/>
    <col min="6913" max="6916" width="12.7109375" style="4" customWidth="1"/>
    <col min="6917" max="6917" width="3.140625" style="4" customWidth="1"/>
    <col min="6918" max="6918" width="12.7109375" style="4" customWidth="1"/>
    <col min="6919" max="6919" width="3.140625" style="4" customWidth="1"/>
    <col min="6920" max="6920" width="12.7109375" style="4" customWidth="1"/>
    <col min="6921" max="6921" width="2.7109375" style="4" customWidth="1"/>
    <col min="6922" max="6948" width="12.7109375" style="4" customWidth="1"/>
    <col min="6949" max="6964" width="9.7109375" style="4" customWidth="1"/>
    <col min="6965" max="7168" width="9.140625" style="4"/>
    <col min="7169" max="7172" width="12.7109375" style="4" customWidth="1"/>
    <col min="7173" max="7173" width="3.140625" style="4" customWidth="1"/>
    <col min="7174" max="7174" width="12.7109375" style="4" customWidth="1"/>
    <col min="7175" max="7175" width="3.140625" style="4" customWidth="1"/>
    <col min="7176" max="7176" width="12.7109375" style="4" customWidth="1"/>
    <col min="7177" max="7177" width="2.7109375" style="4" customWidth="1"/>
    <col min="7178" max="7204" width="12.7109375" style="4" customWidth="1"/>
    <col min="7205" max="7220" width="9.7109375" style="4" customWidth="1"/>
    <col min="7221" max="7424" width="9.140625" style="4"/>
    <col min="7425" max="7428" width="12.7109375" style="4" customWidth="1"/>
    <col min="7429" max="7429" width="3.140625" style="4" customWidth="1"/>
    <col min="7430" max="7430" width="12.7109375" style="4" customWidth="1"/>
    <col min="7431" max="7431" width="3.140625" style="4" customWidth="1"/>
    <col min="7432" max="7432" width="12.7109375" style="4" customWidth="1"/>
    <col min="7433" max="7433" width="2.7109375" style="4" customWidth="1"/>
    <col min="7434" max="7460" width="12.7109375" style="4" customWidth="1"/>
    <col min="7461" max="7476" width="9.7109375" style="4" customWidth="1"/>
    <col min="7477" max="7680" width="9.140625" style="4"/>
    <col min="7681" max="7684" width="12.7109375" style="4" customWidth="1"/>
    <col min="7685" max="7685" width="3.140625" style="4" customWidth="1"/>
    <col min="7686" max="7686" width="12.7109375" style="4" customWidth="1"/>
    <col min="7687" max="7687" width="3.140625" style="4" customWidth="1"/>
    <col min="7688" max="7688" width="12.7109375" style="4" customWidth="1"/>
    <col min="7689" max="7689" width="2.7109375" style="4" customWidth="1"/>
    <col min="7690" max="7716" width="12.7109375" style="4" customWidth="1"/>
    <col min="7717" max="7732" width="9.7109375" style="4" customWidth="1"/>
    <col min="7733" max="7936" width="9.140625" style="4"/>
    <col min="7937" max="7940" width="12.7109375" style="4" customWidth="1"/>
    <col min="7941" max="7941" width="3.140625" style="4" customWidth="1"/>
    <col min="7942" max="7942" width="12.7109375" style="4" customWidth="1"/>
    <col min="7943" max="7943" width="3.140625" style="4" customWidth="1"/>
    <col min="7944" max="7944" width="12.7109375" style="4" customWidth="1"/>
    <col min="7945" max="7945" width="2.7109375" style="4" customWidth="1"/>
    <col min="7946" max="7972" width="12.7109375" style="4" customWidth="1"/>
    <col min="7973" max="7988" width="9.7109375" style="4" customWidth="1"/>
    <col min="7989" max="8192" width="9.140625" style="4"/>
    <col min="8193" max="8196" width="12.7109375" style="4" customWidth="1"/>
    <col min="8197" max="8197" width="3.140625" style="4" customWidth="1"/>
    <col min="8198" max="8198" width="12.7109375" style="4" customWidth="1"/>
    <col min="8199" max="8199" width="3.140625" style="4" customWidth="1"/>
    <col min="8200" max="8200" width="12.7109375" style="4" customWidth="1"/>
    <col min="8201" max="8201" width="2.7109375" style="4" customWidth="1"/>
    <col min="8202" max="8228" width="12.7109375" style="4" customWidth="1"/>
    <col min="8229" max="8244" width="9.7109375" style="4" customWidth="1"/>
    <col min="8245" max="8448" width="9.140625" style="4"/>
    <col min="8449" max="8452" width="12.7109375" style="4" customWidth="1"/>
    <col min="8453" max="8453" width="3.140625" style="4" customWidth="1"/>
    <col min="8454" max="8454" width="12.7109375" style="4" customWidth="1"/>
    <col min="8455" max="8455" width="3.140625" style="4" customWidth="1"/>
    <col min="8456" max="8456" width="12.7109375" style="4" customWidth="1"/>
    <col min="8457" max="8457" width="2.7109375" style="4" customWidth="1"/>
    <col min="8458" max="8484" width="12.7109375" style="4" customWidth="1"/>
    <col min="8485" max="8500" width="9.7109375" style="4" customWidth="1"/>
    <col min="8501" max="8704" width="9.140625" style="4"/>
    <col min="8705" max="8708" width="12.7109375" style="4" customWidth="1"/>
    <col min="8709" max="8709" width="3.140625" style="4" customWidth="1"/>
    <col min="8710" max="8710" width="12.7109375" style="4" customWidth="1"/>
    <col min="8711" max="8711" width="3.140625" style="4" customWidth="1"/>
    <col min="8712" max="8712" width="12.7109375" style="4" customWidth="1"/>
    <col min="8713" max="8713" width="2.7109375" style="4" customWidth="1"/>
    <col min="8714" max="8740" width="12.7109375" style="4" customWidth="1"/>
    <col min="8741" max="8756" width="9.7109375" style="4" customWidth="1"/>
    <col min="8757" max="8960" width="9.140625" style="4"/>
    <col min="8961" max="8964" width="12.7109375" style="4" customWidth="1"/>
    <col min="8965" max="8965" width="3.140625" style="4" customWidth="1"/>
    <col min="8966" max="8966" width="12.7109375" style="4" customWidth="1"/>
    <col min="8967" max="8967" width="3.140625" style="4" customWidth="1"/>
    <col min="8968" max="8968" width="12.7109375" style="4" customWidth="1"/>
    <col min="8969" max="8969" width="2.7109375" style="4" customWidth="1"/>
    <col min="8970" max="8996" width="12.7109375" style="4" customWidth="1"/>
    <col min="8997" max="9012" width="9.7109375" style="4" customWidth="1"/>
    <col min="9013" max="9216" width="9.140625" style="4"/>
    <col min="9217" max="9220" width="12.7109375" style="4" customWidth="1"/>
    <col min="9221" max="9221" width="3.140625" style="4" customWidth="1"/>
    <col min="9222" max="9222" width="12.7109375" style="4" customWidth="1"/>
    <col min="9223" max="9223" width="3.140625" style="4" customWidth="1"/>
    <col min="9224" max="9224" width="12.7109375" style="4" customWidth="1"/>
    <col min="9225" max="9225" width="2.7109375" style="4" customWidth="1"/>
    <col min="9226" max="9252" width="12.7109375" style="4" customWidth="1"/>
    <col min="9253" max="9268" width="9.7109375" style="4" customWidth="1"/>
    <col min="9269" max="9472" width="9.140625" style="4"/>
    <col min="9473" max="9476" width="12.7109375" style="4" customWidth="1"/>
    <col min="9477" max="9477" width="3.140625" style="4" customWidth="1"/>
    <col min="9478" max="9478" width="12.7109375" style="4" customWidth="1"/>
    <col min="9479" max="9479" width="3.140625" style="4" customWidth="1"/>
    <col min="9480" max="9480" width="12.7109375" style="4" customWidth="1"/>
    <col min="9481" max="9481" width="2.7109375" style="4" customWidth="1"/>
    <col min="9482" max="9508" width="12.7109375" style="4" customWidth="1"/>
    <col min="9509" max="9524" width="9.7109375" style="4" customWidth="1"/>
    <col min="9525" max="9728" width="9.140625" style="4"/>
    <col min="9729" max="9732" width="12.7109375" style="4" customWidth="1"/>
    <col min="9733" max="9733" width="3.140625" style="4" customWidth="1"/>
    <col min="9734" max="9734" width="12.7109375" style="4" customWidth="1"/>
    <col min="9735" max="9735" width="3.140625" style="4" customWidth="1"/>
    <col min="9736" max="9736" width="12.7109375" style="4" customWidth="1"/>
    <col min="9737" max="9737" width="2.7109375" style="4" customWidth="1"/>
    <col min="9738" max="9764" width="12.7109375" style="4" customWidth="1"/>
    <col min="9765" max="9780" width="9.7109375" style="4" customWidth="1"/>
    <col min="9781" max="9984" width="9.140625" style="4"/>
    <col min="9985" max="9988" width="12.7109375" style="4" customWidth="1"/>
    <col min="9989" max="9989" width="3.140625" style="4" customWidth="1"/>
    <col min="9990" max="9990" width="12.7109375" style="4" customWidth="1"/>
    <col min="9991" max="9991" width="3.140625" style="4" customWidth="1"/>
    <col min="9992" max="9992" width="12.7109375" style="4" customWidth="1"/>
    <col min="9993" max="9993" width="2.7109375" style="4" customWidth="1"/>
    <col min="9994" max="10020" width="12.7109375" style="4" customWidth="1"/>
    <col min="10021" max="10036" width="9.7109375" style="4" customWidth="1"/>
    <col min="10037" max="10240" width="9.140625" style="4"/>
    <col min="10241" max="10244" width="12.7109375" style="4" customWidth="1"/>
    <col min="10245" max="10245" width="3.140625" style="4" customWidth="1"/>
    <col min="10246" max="10246" width="12.7109375" style="4" customWidth="1"/>
    <col min="10247" max="10247" width="3.140625" style="4" customWidth="1"/>
    <col min="10248" max="10248" width="12.7109375" style="4" customWidth="1"/>
    <col min="10249" max="10249" width="2.7109375" style="4" customWidth="1"/>
    <col min="10250" max="10276" width="12.7109375" style="4" customWidth="1"/>
    <col min="10277" max="10292" width="9.7109375" style="4" customWidth="1"/>
    <col min="10293" max="10496" width="9.140625" style="4"/>
    <col min="10497" max="10500" width="12.7109375" style="4" customWidth="1"/>
    <col min="10501" max="10501" width="3.140625" style="4" customWidth="1"/>
    <col min="10502" max="10502" width="12.7109375" style="4" customWidth="1"/>
    <col min="10503" max="10503" width="3.140625" style="4" customWidth="1"/>
    <col min="10504" max="10504" width="12.7109375" style="4" customWidth="1"/>
    <col min="10505" max="10505" width="2.7109375" style="4" customWidth="1"/>
    <col min="10506" max="10532" width="12.7109375" style="4" customWidth="1"/>
    <col min="10533" max="10548" width="9.7109375" style="4" customWidth="1"/>
    <col min="10549" max="10752" width="9.140625" style="4"/>
    <col min="10753" max="10756" width="12.7109375" style="4" customWidth="1"/>
    <col min="10757" max="10757" width="3.140625" style="4" customWidth="1"/>
    <col min="10758" max="10758" width="12.7109375" style="4" customWidth="1"/>
    <col min="10759" max="10759" width="3.140625" style="4" customWidth="1"/>
    <col min="10760" max="10760" width="12.7109375" style="4" customWidth="1"/>
    <col min="10761" max="10761" width="2.7109375" style="4" customWidth="1"/>
    <col min="10762" max="10788" width="12.7109375" style="4" customWidth="1"/>
    <col min="10789" max="10804" width="9.7109375" style="4" customWidth="1"/>
    <col min="10805" max="11008" width="9.140625" style="4"/>
    <col min="11009" max="11012" width="12.7109375" style="4" customWidth="1"/>
    <col min="11013" max="11013" width="3.140625" style="4" customWidth="1"/>
    <col min="11014" max="11014" width="12.7109375" style="4" customWidth="1"/>
    <col min="11015" max="11015" width="3.140625" style="4" customWidth="1"/>
    <col min="11016" max="11016" width="12.7109375" style="4" customWidth="1"/>
    <col min="11017" max="11017" width="2.7109375" style="4" customWidth="1"/>
    <col min="11018" max="11044" width="12.7109375" style="4" customWidth="1"/>
    <col min="11045" max="11060" width="9.7109375" style="4" customWidth="1"/>
    <col min="11061" max="11264" width="9.140625" style="4"/>
    <col min="11265" max="11268" width="12.7109375" style="4" customWidth="1"/>
    <col min="11269" max="11269" width="3.140625" style="4" customWidth="1"/>
    <col min="11270" max="11270" width="12.7109375" style="4" customWidth="1"/>
    <col min="11271" max="11271" width="3.140625" style="4" customWidth="1"/>
    <col min="11272" max="11272" width="12.7109375" style="4" customWidth="1"/>
    <col min="11273" max="11273" width="2.7109375" style="4" customWidth="1"/>
    <col min="11274" max="11300" width="12.7109375" style="4" customWidth="1"/>
    <col min="11301" max="11316" width="9.7109375" style="4" customWidth="1"/>
    <col min="11317" max="11520" width="9.140625" style="4"/>
    <col min="11521" max="11524" width="12.7109375" style="4" customWidth="1"/>
    <col min="11525" max="11525" width="3.140625" style="4" customWidth="1"/>
    <col min="11526" max="11526" width="12.7109375" style="4" customWidth="1"/>
    <col min="11527" max="11527" width="3.140625" style="4" customWidth="1"/>
    <col min="11528" max="11528" width="12.7109375" style="4" customWidth="1"/>
    <col min="11529" max="11529" width="2.7109375" style="4" customWidth="1"/>
    <col min="11530" max="11556" width="12.7109375" style="4" customWidth="1"/>
    <col min="11557" max="11572" width="9.7109375" style="4" customWidth="1"/>
    <col min="11573" max="11776" width="9.140625" style="4"/>
    <col min="11777" max="11780" width="12.7109375" style="4" customWidth="1"/>
    <col min="11781" max="11781" width="3.140625" style="4" customWidth="1"/>
    <col min="11782" max="11782" width="12.7109375" style="4" customWidth="1"/>
    <col min="11783" max="11783" width="3.140625" style="4" customWidth="1"/>
    <col min="11784" max="11784" width="12.7109375" style="4" customWidth="1"/>
    <col min="11785" max="11785" width="2.7109375" style="4" customWidth="1"/>
    <col min="11786" max="11812" width="12.7109375" style="4" customWidth="1"/>
    <col min="11813" max="11828" width="9.7109375" style="4" customWidth="1"/>
    <col min="11829" max="12032" width="9.140625" style="4"/>
    <col min="12033" max="12036" width="12.7109375" style="4" customWidth="1"/>
    <col min="12037" max="12037" width="3.140625" style="4" customWidth="1"/>
    <col min="12038" max="12038" width="12.7109375" style="4" customWidth="1"/>
    <col min="12039" max="12039" width="3.140625" style="4" customWidth="1"/>
    <col min="12040" max="12040" width="12.7109375" style="4" customWidth="1"/>
    <col min="12041" max="12041" width="2.7109375" style="4" customWidth="1"/>
    <col min="12042" max="12068" width="12.7109375" style="4" customWidth="1"/>
    <col min="12069" max="12084" width="9.7109375" style="4" customWidth="1"/>
    <col min="12085" max="12288" width="9.140625" style="4"/>
    <col min="12289" max="12292" width="12.7109375" style="4" customWidth="1"/>
    <col min="12293" max="12293" width="3.140625" style="4" customWidth="1"/>
    <col min="12294" max="12294" width="12.7109375" style="4" customWidth="1"/>
    <col min="12295" max="12295" width="3.140625" style="4" customWidth="1"/>
    <col min="12296" max="12296" width="12.7109375" style="4" customWidth="1"/>
    <col min="12297" max="12297" width="2.7109375" style="4" customWidth="1"/>
    <col min="12298" max="12324" width="12.7109375" style="4" customWidth="1"/>
    <col min="12325" max="12340" width="9.7109375" style="4" customWidth="1"/>
    <col min="12341" max="12544" width="9.140625" style="4"/>
    <col min="12545" max="12548" width="12.7109375" style="4" customWidth="1"/>
    <col min="12549" max="12549" width="3.140625" style="4" customWidth="1"/>
    <col min="12550" max="12550" width="12.7109375" style="4" customWidth="1"/>
    <col min="12551" max="12551" width="3.140625" style="4" customWidth="1"/>
    <col min="12552" max="12552" width="12.7109375" style="4" customWidth="1"/>
    <col min="12553" max="12553" width="2.7109375" style="4" customWidth="1"/>
    <col min="12554" max="12580" width="12.7109375" style="4" customWidth="1"/>
    <col min="12581" max="12596" width="9.7109375" style="4" customWidth="1"/>
    <col min="12597" max="12800" width="9.140625" style="4"/>
    <col min="12801" max="12804" width="12.7109375" style="4" customWidth="1"/>
    <col min="12805" max="12805" width="3.140625" style="4" customWidth="1"/>
    <col min="12806" max="12806" width="12.7109375" style="4" customWidth="1"/>
    <col min="12807" max="12807" width="3.140625" style="4" customWidth="1"/>
    <col min="12808" max="12808" width="12.7109375" style="4" customWidth="1"/>
    <col min="12809" max="12809" width="2.7109375" style="4" customWidth="1"/>
    <col min="12810" max="12836" width="12.7109375" style="4" customWidth="1"/>
    <col min="12837" max="12852" width="9.7109375" style="4" customWidth="1"/>
    <col min="12853" max="13056" width="9.140625" style="4"/>
    <col min="13057" max="13060" width="12.7109375" style="4" customWidth="1"/>
    <col min="13061" max="13061" width="3.140625" style="4" customWidth="1"/>
    <col min="13062" max="13062" width="12.7109375" style="4" customWidth="1"/>
    <col min="13063" max="13063" width="3.140625" style="4" customWidth="1"/>
    <col min="13064" max="13064" width="12.7109375" style="4" customWidth="1"/>
    <col min="13065" max="13065" width="2.7109375" style="4" customWidth="1"/>
    <col min="13066" max="13092" width="12.7109375" style="4" customWidth="1"/>
    <col min="13093" max="13108" width="9.7109375" style="4" customWidth="1"/>
    <col min="13109" max="13312" width="9.140625" style="4"/>
    <col min="13313" max="13316" width="12.7109375" style="4" customWidth="1"/>
    <col min="13317" max="13317" width="3.140625" style="4" customWidth="1"/>
    <col min="13318" max="13318" width="12.7109375" style="4" customWidth="1"/>
    <col min="13319" max="13319" width="3.140625" style="4" customWidth="1"/>
    <col min="13320" max="13320" width="12.7109375" style="4" customWidth="1"/>
    <col min="13321" max="13321" width="2.7109375" style="4" customWidth="1"/>
    <col min="13322" max="13348" width="12.7109375" style="4" customWidth="1"/>
    <col min="13349" max="13364" width="9.7109375" style="4" customWidth="1"/>
    <col min="13365" max="13568" width="9.140625" style="4"/>
    <col min="13569" max="13572" width="12.7109375" style="4" customWidth="1"/>
    <col min="13573" max="13573" width="3.140625" style="4" customWidth="1"/>
    <col min="13574" max="13574" width="12.7109375" style="4" customWidth="1"/>
    <col min="13575" max="13575" width="3.140625" style="4" customWidth="1"/>
    <col min="13576" max="13576" width="12.7109375" style="4" customWidth="1"/>
    <col min="13577" max="13577" width="2.7109375" style="4" customWidth="1"/>
    <col min="13578" max="13604" width="12.7109375" style="4" customWidth="1"/>
    <col min="13605" max="13620" width="9.7109375" style="4" customWidth="1"/>
    <col min="13621" max="13824" width="9.140625" style="4"/>
    <col min="13825" max="13828" width="12.7109375" style="4" customWidth="1"/>
    <col min="13829" max="13829" width="3.140625" style="4" customWidth="1"/>
    <col min="13830" max="13830" width="12.7109375" style="4" customWidth="1"/>
    <col min="13831" max="13831" width="3.140625" style="4" customWidth="1"/>
    <col min="13832" max="13832" width="12.7109375" style="4" customWidth="1"/>
    <col min="13833" max="13833" width="2.7109375" style="4" customWidth="1"/>
    <col min="13834" max="13860" width="12.7109375" style="4" customWidth="1"/>
    <col min="13861" max="13876" width="9.7109375" style="4" customWidth="1"/>
    <col min="13877" max="14080" width="9.140625" style="4"/>
    <col min="14081" max="14084" width="12.7109375" style="4" customWidth="1"/>
    <col min="14085" max="14085" width="3.140625" style="4" customWidth="1"/>
    <col min="14086" max="14086" width="12.7109375" style="4" customWidth="1"/>
    <col min="14087" max="14087" width="3.140625" style="4" customWidth="1"/>
    <col min="14088" max="14088" width="12.7109375" style="4" customWidth="1"/>
    <col min="14089" max="14089" width="2.7109375" style="4" customWidth="1"/>
    <col min="14090" max="14116" width="12.7109375" style="4" customWidth="1"/>
    <col min="14117" max="14132" width="9.7109375" style="4" customWidth="1"/>
    <col min="14133" max="14336" width="9.140625" style="4"/>
    <col min="14337" max="14340" width="12.7109375" style="4" customWidth="1"/>
    <col min="14341" max="14341" width="3.140625" style="4" customWidth="1"/>
    <col min="14342" max="14342" width="12.7109375" style="4" customWidth="1"/>
    <col min="14343" max="14343" width="3.140625" style="4" customWidth="1"/>
    <col min="14344" max="14344" width="12.7109375" style="4" customWidth="1"/>
    <col min="14345" max="14345" width="2.7109375" style="4" customWidth="1"/>
    <col min="14346" max="14372" width="12.7109375" style="4" customWidth="1"/>
    <col min="14373" max="14388" width="9.7109375" style="4" customWidth="1"/>
    <col min="14389" max="14592" width="9.140625" style="4"/>
    <col min="14593" max="14596" width="12.7109375" style="4" customWidth="1"/>
    <col min="14597" max="14597" width="3.140625" style="4" customWidth="1"/>
    <col min="14598" max="14598" width="12.7109375" style="4" customWidth="1"/>
    <col min="14599" max="14599" width="3.140625" style="4" customWidth="1"/>
    <col min="14600" max="14600" width="12.7109375" style="4" customWidth="1"/>
    <col min="14601" max="14601" width="2.7109375" style="4" customWidth="1"/>
    <col min="14602" max="14628" width="12.7109375" style="4" customWidth="1"/>
    <col min="14629" max="14644" width="9.7109375" style="4" customWidth="1"/>
    <col min="14645" max="14848" width="9.140625" style="4"/>
    <col min="14849" max="14852" width="12.7109375" style="4" customWidth="1"/>
    <col min="14853" max="14853" width="3.140625" style="4" customWidth="1"/>
    <col min="14854" max="14854" width="12.7109375" style="4" customWidth="1"/>
    <col min="14855" max="14855" width="3.140625" style="4" customWidth="1"/>
    <col min="14856" max="14856" width="12.7109375" style="4" customWidth="1"/>
    <col min="14857" max="14857" width="2.7109375" style="4" customWidth="1"/>
    <col min="14858" max="14884" width="12.7109375" style="4" customWidth="1"/>
    <col min="14885" max="14900" width="9.7109375" style="4" customWidth="1"/>
    <col min="14901" max="15104" width="9.140625" style="4"/>
    <col min="15105" max="15108" width="12.7109375" style="4" customWidth="1"/>
    <col min="15109" max="15109" width="3.140625" style="4" customWidth="1"/>
    <col min="15110" max="15110" width="12.7109375" style="4" customWidth="1"/>
    <col min="15111" max="15111" width="3.140625" style="4" customWidth="1"/>
    <col min="15112" max="15112" width="12.7109375" style="4" customWidth="1"/>
    <col min="15113" max="15113" width="2.7109375" style="4" customWidth="1"/>
    <col min="15114" max="15140" width="12.7109375" style="4" customWidth="1"/>
    <col min="15141" max="15156" width="9.7109375" style="4" customWidth="1"/>
    <col min="15157" max="15360" width="9.140625" style="4"/>
    <col min="15361" max="15364" width="12.7109375" style="4" customWidth="1"/>
    <col min="15365" max="15365" width="3.140625" style="4" customWidth="1"/>
    <col min="15366" max="15366" width="12.7109375" style="4" customWidth="1"/>
    <col min="15367" max="15367" width="3.140625" style="4" customWidth="1"/>
    <col min="15368" max="15368" width="12.7109375" style="4" customWidth="1"/>
    <col min="15369" max="15369" width="2.7109375" style="4" customWidth="1"/>
    <col min="15370" max="15396" width="12.7109375" style="4" customWidth="1"/>
    <col min="15397" max="15412" width="9.7109375" style="4" customWidth="1"/>
    <col min="15413" max="15616" width="9.140625" style="4"/>
    <col min="15617" max="15620" width="12.7109375" style="4" customWidth="1"/>
    <col min="15621" max="15621" width="3.140625" style="4" customWidth="1"/>
    <col min="15622" max="15622" width="12.7109375" style="4" customWidth="1"/>
    <col min="15623" max="15623" width="3.140625" style="4" customWidth="1"/>
    <col min="15624" max="15624" width="12.7109375" style="4" customWidth="1"/>
    <col min="15625" max="15625" width="2.7109375" style="4" customWidth="1"/>
    <col min="15626" max="15652" width="12.7109375" style="4" customWidth="1"/>
    <col min="15653" max="15668" width="9.7109375" style="4" customWidth="1"/>
    <col min="15669" max="15872" width="9.140625" style="4"/>
    <col min="15873" max="15876" width="12.7109375" style="4" customWidth="1"/>
    <col min="15877" max="15877" width="3.140625" style="4" customWidth="1"/>
    <col min="15878" max="15878" width="12.7109375" style="4" customWidth="1"/>
    <col min="15879" max="15879" width="3.140625" style="4" customWidth="1"/>
    <col min="15880" max="15880" width="12.7109375" style="4" customWidth="1"/>
    <col min="15881" max="15881" width="2.7109375" style="4" customWidth="1"/>
    <col min="15882" max="15908" width="12.7109375" style="4" customWidth="1"/>
    <col min="15909" max="15924" width="9.7109375" style="4" customWidth="1"/>
    <col min="15925" max="16128" width="9.140625" style="4"/>
    <col min="16129" max="16132" width="12.7109375" style="4" customWidth="1"/>
    <col min="16133" max="16133" width="3.140625" style="4" customWidth="1"/>
    <col min="16134" max="16134" width="12.7109375" style="4" customWidth="1"/>
    <col min="16135" max="16135" width="3.140625" style="4" customWidth="1"/>
    <col min="16136" max="16136" width="12.7109375" style="4" customWidth="1"/>
    <col min="16137" max="16137" width="2.7109375" style="4" customWidth="1"/>
    <col min="16138" max="16164" width="12.7109375" style="4" customWidth="1"/>
    <col min="16165" max="16180" width="9.7109375" style="4" customWidth="1"/>
    <col min="16181" max="16384" width="9.140625" style="4"/>
  </cols>
  <sheetData>
    <row r="1" spans="1:10">
      <c r="A1" s="1"/>
      <c r="B1" s="2" t="s">
        <v>0</v>
      </c>
      <c r="C1" s="122"/>
      <c r="D1" s="122"/>
      <c r="G1" s="5"/>
      <c r="H1" s="5"/>
      <c r="I1" s="5"/>
      <c r="J1" s="6"/>
    </row>
    <row r="2" spans="1:10">
      <c r="A2" s="1"/>
      <c r="B2" s="2" t="s">
        <v>1</v>
      </c>
      <c r="C2" s="122"/>
      <c r="D2" s="122"/>
      <c r="G2" s="8"/>
      <c r="H2" s="8"/>
      <c r="I2" s="8"/>
      <c r="J2" s="6"/>
    </row>
    <row r="3" spans="1:10">
      <c r="A3" s="1"/>
      <c r="B3" s="1"/>
      <c r="C3" s="123" t="s">
        <v>2</v>
      </c>
      <c r="D3" s="123"/>
      <c r="E3" s="9"/>
      <c r="G3" s="10"/>
      <c r="H3" s="10"/>
      <c r="I3" s="10"/>
      <c r="J3" s="6"/>
    </row>
    <row r="4" spans="1:10">
      <c r="A4" s="1"/>
      <c r="B4" s="1"/>
      <c r="C4" s="1"/>
      <c r="D4" s="1"/>
      <c r="E4" s="9"/>
      <c r="F4" s="1"/>
      <c r="G4" s="1"/>
      <c r="H4" s="1"/>
      <c r="I4" s="1"/>
      <c r="J4" s="6"/>
    </row>
    <row r="5" spans="1:10">
      <c r="A5" s="11" t="s">
        <v>3</v>
      </c>
      <c r="B5" s="11"/>
      <c r="C5" s="11"/>
      <c r="D5" s="12"/>
      <c r="E5" s="13"/>
      <c r="F5" s="13"/>
      <c r="G5" s="13"/>
      <c r="H5" s="12"/>
      <c r="I5" s="14"/>
      <c r="J5" s="6"/>
    </row>
    <row r="6" spans="1:10">
      <c r="A6" s="119" t="s">
        <v>4</v>
      </c>
      <c r="B6" s="119"/>
      <c r="C6" s="119"/>
      <c r="D6" s="119"/>
      <c r="E6" s="119"/>
      <c r="F6" s="119"/>
      <c r="G6" s="119"/>
      <c r="H6" s="119"/>
      <c r="I6" s="15"/>
      <c r="J6" s="6"/>
    </row>
    <row r="7" spans="1:10">
      <c r="A7" s="118" t="s">
        <v>5</v>
      </c>
      <c r="B7" s="118"/>
      <c r="C7" s="118"/>
      <c r="D7" s="118"/>
      <c r="E7" s="118"/>
      <c r="F7" s="118"/>
      <c r="G7" s="118"/>
      <c r="H7" s="118"/>
      <c r="I7" s="15"/>
      <c r="J7" s="6"/>
    </row>
    <row r="8" spans="1:10">
      <c r="A8" s="14"/>
      <c r="B8" s="14"/>
      <c r="C8" s="14"/>
      <c r="D8" s="16"/>
      <c r="E8" s="16"/>
      <c r="F8" s="16" t="s">
        <v>6</v>
      </c>
      <c r="G8" s="16"/>
      <c r="H8" s="16"/>
      <c r="I8" s="15"/>
      <c r="J8" s="6"/>
    </row>
    <row r="9" spans="1:10">
      <c r="A9" s="14"/>
      <c r="B9" s="14"/>
      <c r="C9" s="14"/>
      <c r="D9" s="17" t="s">
        <v>7</v>
      </c>
      <c r="E9" s="17"/>
      <c r="F9" s="17" t="s">
        <v>8</v>
      </c>
      <c r="G9" s="17"/>
      <c r="H9" s="17" t="s">
        <v>6</v>
      </c>
      <c r="I9" s="15"/>
      <c r="J9" s="6"/>
    </row>
    <row r="10" spans="1:10">
      <c r="A10" s="14" t="s">
        <v>9</v>
      </c>
      <c r="B10" s="14"/>
      <c r="C10" s="14"/>
      <c r="D10" s="18">
        <v>150</v>
      </c>
      <c r="E10" s="19" t="s">
        <v>10</v>
      </c>
      <c r="F10" s="20">
        <v>90</v>
      </c>
      <c r="G10" s="21" t="s">
        <v>11</v>
      </c>
      <c r="H10" s="22">
        <v>13500</v>
      </c>
      <c r="I10" s="15"/>
      <c r="J10" s="6"/>
    </row>
    <row r="11" spans="1:10">
      <c r="A11" s="14" t="s">
        <v>12</v>
      </c>
      <c r="B11" s="14"/>
      <c r="C11" s="14"/>
      <c r="D11" s="23"/>
      <c r="E11" s="24" t="s">
        <v>10</v>
      </c>
      <c r="F11" s="23"/>
      <c r="G11" s="25" t="s">
        <v>11</v>
      </c>
      <c r="H11" s="23"/>
      <c r="I11" s="15"/>
      <c r="J11" s="6"/>
    </row>
    <row r="12" spans="1:10">
      <c r="A12" s="14" t="s">
        <v>13</v>
      </c>
      <c r="B12" s="14"/>
      <c r="C12" s="14"/>
      <c r="D12" s="26"/>
      <c r="E12" s="24" t="s">
        <v>10</v>
      </c>
      <c r="F12" s="27"/>
      <c r="G12" s="25" t="s">
        <v>11</v>
      </c>
      <c r="H12" s="26"/>
      <c r="I12" s="15"/>
      <c r="J12" s="6"/>
    </row>
    <row r="13" spans="1:10" ht="13.5" thickBot="1">
      <c r="A13" s="14" t="s">
        <v>14</v>
      </c>
      <c r="B13" s="14"/>
      <c r="C13" s="14"/>
      <c r="D13" s="28">
        <v>470</v>
      </c>
      <c r="E13" s="24"/>
      <c r="F13" s="14"/>
      <c r="G13" s="29"/>
      <c r="H13" s="30">
        <v>44540</v>
      </c>
      <c r="I13" s="15"/>
      <c r="J13" s="6"/>
    </row>
    <row r="14" spans="1:10" ht="13.5" thickTop="1">
      <c r="A14" s="14"/>
      <c r="B14" s="14"/>
      <c r="C14" s="14"/>
      <c r="D14" s="31" t="str">
        <f>IF(D13="","",IF(D13=470,"Correct!","Try again!"))</f>
        <v>Correct!</v>
      </c>
      <c r="E14" s="32"/>
      <c r="F14" s="14"/>
      <c r="G14" s="29"/>
      <c r="H14" s="31" t="str">
        <f>IF(H13="","",IF(H13=44540,"Correct!","Try again!"))</f>
        <v>Correct!</v>
      </c>
      <c r="I14" s="14"/>
      <c r="J14" s="6"/>
    </row>
    <row r="15" spans="1:10">
      <c r="A15" s="33" t="s">
        <v>15</v>
      </c>
      <c r="B15" s="33"/>
      <c r="C15" s="33"/>
      <c r="D15" s="34"/>
      <c r="E15" s="35"/>
      <c r="F15" s="34"/>
      <c r="G15" s="34"/>
      <c r="H15" s="34"/>
      <c r="I15" s="14"/>
      <c r="J15" s="6"/>
    </row>
    <row r="16" spans="1:10">
      <c r="A16" s="14"/>
      <c r="B16" s="14"/>
      <c r="C16" s="14"/>
      <c r="D16" s="16"/>
      <c r="E16" s="36"/>
      <c r="F16" s="16" t="s">
        <v>6</v>
      </c>
      <c r="G16" s="36"/>
      <c r="H16" s="16" t="s">
        <v>16</v>
      </c>
      <c r="I16" s="14"/>
      <c r="J16" s="6"/>
    </row>
    <row r="17" spans="1:10">
      <c r="A17" s="37" t="s">
        <v>17</v>
      </c>
      <c r="B17" s="37"/>
      <c r="C17" s="37"/>
      <c r="D17" s="17" t="s">
        <v>7</v>
      </c>
      <c r="E17" s="17"/>
      <c r="F17" s="17" t="s">
        <v>8</v>
      </c>
      <c r="G17" s="36"/>
      <c r="H17" s="17" t="s">
        <v>18</v>
      </c>
      <c r="I17" s="14"/>
      <c r="J17" s="6"/>
    </row>
    <row r="18" spans="1:10">
      <c r="A18" s="14" t="s">
        <v>19</v>
      </c>
      <c r="B18" s="14"/>
      <c r="C18" s="14"/>
      <c r="D18" s="18"/>
      <c r="E18" s="19" t="s">
        <v>10</v>
      </c>
      <c r="F18" s="20"/>
      <c r="G18" s="21" t="s">
        <v>11</v>
      </c>
      <c r="H18" s="22"/>
      <c r="I18" s="14"/>
      <c r="J18" s="6"/>
    </row>
    <row r="19" spans="1:10">
      <c r="A19" s="14" t="s">
        <v>20</v>
      </c>
      <c r="B19" s="14"/>
      <c r="C19" s="14"/>
      <c r="D19" s="23"/>
      <c r="E19" s="24" t="s">
        <v>10</v>
      </c>
      <c r="F19" s="23"/>
      <c r="G19" s="25" t="s">
        <v>11</v>
      </c>
      <c r="H19" s="23"/>
      <c r="I19" s="14"/>
      <c r="J19" s="6"/>
    </row>
    <row r="20" spans="1:10">
      <c r="A20" s="14" t="s">
        <v>21</v>
      </c>
      <c r="B20" s="14"/>
      <c r="C20" s="14"/>
      <c r="D20" s="26"/>
      <c r="E20" s="24" t="s">
        <v>10</v>
      </c>
      <c r="F20" s="27"/>
      <c r="G20" s="25" t="s">
        <v>11</v>
      </c>
      <c r="H20" s="26"/>
      <c r="I20" s="14"/>
      <c r="J20" s="6"/>
    </row>
    <row r="21" spans="1:10" ht="13.5" thickBot="1">
      <c r="A21" s="14" t="s">
        <v>22</v>
      </c>
      <c r="B21" s="14"/>
      <c r="C21" s="14"/>
      <c r="D21" s="28"/>
      <c r="E21" s="38"/>
      <c r="F21" s="14"/>
      <c r="G21" s="29"/>
      <c r="H21" s="30">
        <v>27540</v>
      </c>
      <c r="I21" s="14"/>
      <c r="J21" s="6"/>
    </row>
    <row r="22" spans="1:10" ht="13.5" thickTop="1">
      <c r="A22" s="14"/>
      <c r="B22" s="14"/>
      <c r="C22" s="14"/>
      <c r="D22" s="31" t="str">
        <f>IF(D21="","",IF(D21=[1]soln!B21,"Correct!","Try again!"))</f>
        <v/>
      </c>
      <c r="E22" s="32"/>
      <c r="F22" s="14"/>
      <c r="G22" s="29"/>
      <c r="H22" s="31" t="str">
        <f>IF(H21="","",IF(H21=27540,"Correct!","Try again!"))</f>
        <v>Correct!</v>
      </c>
      <c r="I22" s="14"/>
      <c r="J22" s="6"/>
    </row>
    <row r="23" spans="1:10">
      <c r="A23" s="39"/>
      <c r="B23" s="39"/>
      <c r="C23" s="39"/>
      <c r="D23" s="40"/>
      <c r="E23" s="41"/>
      <c r="F23" s="42"/>
      <c r="G23" s="43"/>
      <c r="H23" s="44"/>
      <c r="I23" s="14"/>
      <c r="J23" s="6"/>
    </row>
    <row r="24" spans="1:10">
      <c r="A24" s="14"/>
      <c r="B24" s="14"/>
      <c r="C24" s="14"/>
      <c r="D24" s="16"/>
      <c r="E24" s="36"/>
      <c r="F24" s="16" t="s">
        <v>6</v>
      </c>
      <c r="G24" s="36"/>
      <c r="H24" s="16" t="s">
        <v>23</v>
      </c>
      <c r="I24" s="14"/>
      <c r="J24" s="6"/>
    </row>
    <row r="25" spans="1:10">
      <c r="A25" s="37" t="s">
        <v>24</v>
      </c>
      <c r="B25" s="37"/>
      <c r="C25" s="37"/>
      <c r="D25" s="17" t="s">
        <v>7</v>
      </c>
      <c r="E25" s="17"/>
      <c r="F25" s="17" t="s">
        <v>8</v>
      </c>
      <c r="G25" s="17"/>
      <c r="H25" s="17" t="s">
        <v>25</v>
      </c>
      <c r="I25" s="14"/>
      <c r="J25" s="6"/>
    </row>
    <row r="26" spans="1:10" ht="13.5" thickBot="1">
      <c r="A26" s="14" t="s">
        <v>21</v>
      </c>
      <c r="B26" s="14"/>
      <c r="C26" s="14"/>
      <c r="D26" s="18"/>
      <c r="E26" s="24" t="s">
        <v>10</v>
      </c>
      <c r="F26" s="20">
        <v>100</v>
      </c>
      <c r="G26" s="45" t="s">
        <v>11</v>
      </c>
      <c r="H26" s="46"/>
      <c r="I26" s="14"/>
      <c r="J26" s="6"/>
    </row>
    <row r="27" spans="1:10" ht="13.5" thickTop="1">
      <c r="A27" s="39"/>
      <c r="B27" s="39"/>
      <c r="C27" s="39"/>
      <c r="D27" s="31" t="str">
        <f>IF(D26="","",IF(D26=170,"Correct!","Try again!"))</f>
        <v/>
      </c>
      <c r="E27" s="32"/>
      <c r="F27" s="31"/>
      <c r="G27" s="32"/>
      <c r="H27" s="31" t="str">
        <f>IF(H26="","",IF(H26=17000,"Correct!","Try again!"))</f>
        <v/>
      </c>
      <c r="I27" s="14"/>
      <c r="J27" s="6"/>
    </row>
    <row r="28" spans="1:10">
      <c r="A28" s="14"/>
      <c r="B28" s="14"/>
      <c r="C28" s="14"/>
      <c r="D28" s="40"/>
      <c r="E28" s="41"/>
      <c r="F28" s="42"/>
      <c r="G28" s="43"/>
      <c r="H28" s="44"/>
      <c r="I28" s="14"/>
      <c r="J28" s="6"/>
    </row>
    <row r="29" spans="1:10">
      <c r="A29" s="33" t="s">
        <v>26</v>
      </c>
      <c r="B29" s="33"/>
      <c r="C29" s="33"/>
      <c r="D29" s="34"/>
      <c r="E29" s="35"/>
      <c r="F29" s="34"/>
      <c r="G29" s="34"/>
      <c r="H29" s="34"/>
      <c r="I29" s="14"/>
      <c r="J29" s="6"/>
    </row>
    <row r="30" spans="1:10">
      <c r="A30" s="14"/>
      <c r="B30" s="14"/>
      <c r="C30" s="14"/>
      <c r="D30" s="16"/>
      <c r="E30" s="36"/>
      <c r="F30" s="16" t="s">
        <v>6</v>
      </c>
      <c r="G30" s="36"/>
      <c r="H30" s="16" t="s">
        <v>6</v>
      </c>
      <c r="I30" s="14"/>
      <c r="J30" s="6"/>
    </row>
    <row r="31" spans="1:10">
      <c r="A31" s="37" t="s">
        <v>27</v>
      </c>
      <c r="B31" s="37"/>
      <c r="C31" s="37"/>
      <c r="D31" s="17" t="s">
        <v>7</v>
      </c>
      <c r="E31" s="17"/>
      <c r="F31" s="17" t="s">
        <v>8</v>
      </c>
      <c r="G31" s="17"/>
      <c r="H31" s="17" t="s">
        <v>28</v>
      </c>
      <c r="I31" s="14"/>
      <c r="J31" s="6"/>
    </row>
    <row r="32" spans="1:10">
      <c r="A32" s="14" t="s">
        <v>21</v>
      </c>
      <c r="B32" s="14"/>
      <c r="C32" s="14"/>
      <c r="D32" s="47"/>
      <c r="E32" s="24" t="s">
        <v>10</v>
      </c>
      <c r="F32" s="48"/>
      <c r="G32" s="45" t="s">
        <v>11</v>
      </c>
      <c r="H32" s="48"/>
      <c r="I32" s="14"/>
      <c r="J32" s="6"/>
    </row>
    <row r="33" spans="1:10">
      <c r="A33" s="14" t="s">
        <v>20</v>
      </c>
      <c r="B33" s="14"/>
      <c r="C33" s="14"/>
      <c r="D33" s="49"/>
      <c r="E33" s="24" t="s">
        <v>10</v>
      </c>
      <c r="F33" s="50"/>
      <c r="G33" s="45"/>
      <c r="H33" s="51"/>
      <c r="I33" s="14"/>
      <c r="J33" s="6"/>
    </row>
    <row r="34" spans="1:10" ht="13.5" thickBot="1">
      <c r="A34" s="14" t="s">
        <v>22</v>
      </c>
      <c r="B34" s="14"/>
      <c r="C34" s="14"/>
      <c r="D34" s="28">
        <v>300</v>
      </c>
      <c r="E34" s="38"/>
      <c r="F34" s="14"/>
      <c r="G34" s="29"/>
      <c r="H34" s="30">
        <v>29200</v>
      </c>
      <c r="I34" s="14"/>
      <c r="J34" s="6"/>
    </row>
    <row r="35" spans="1:10" ht="13.5" thickTop="1">
      <c r="A35" s="14"/>
      <c r="B35" s="14"/>
      <c r="C35" s="14"/>
      <c r="D35" s="31" t="str">
        <f>IF(D34="","",IF(D34=300,"Correct!","Try again!"))</f>
        <v>Correct!</v>
      </c>
      <c r="E35" s="32"/>
      <c r="F35" s="31"/>
      <c r="G35" s="32"/>
      <c r="H35" s="31" t="str">
        <f>IF(H34="","",IF(H34=29200,"Correct!","Try again!"))</f>
        <v>Correct!</v>
      </c>
      <c r="I35" s="14"/>
      <c r="J35" s="6"/>
    </row>
    <row r="36" spans="1:10">
      <c r="A36" s="14"/>
      <c r="B36" s="14"/>
      <c r="C36" s="14"/>
      <c r="D36" s="52"/>
      <c r="E36" s="38"/>
      <c r="F36" s="14"/>
      <c r="G36" s="29"/>
      <c r="H36" s="53"/>
      <c r="I36" s="14"/>
      <c r="J36" s="6"/>
    </row>
    <row r="37" spans="1:10">
      <c r="A37" s="14"/>
      <c r="B37" s="14"/>
      <c r="C37" s="14"/>
      <c r="D37" s="16"/>
      <c r="E37" s="36"/>
      <c r="F37" s="16" t="s">
        <v>6</v>
      </c>
      <c r="G37" s="36"/>
      <c r="H37" s="16"/>
      <c r="I37" s="14"/>
      <c r="J37" s="6"/>
    </row>
    <row r="38" spans="1:10">
      <c r="A38" s="37" t="s">
        <v>29</v>
      </c>
      <c r="B38" s="37"/>
      <c r="C38" s="37"/>
      <c r="D38" s="17" t="s">
        <v>7</v>
      </c>
      <c r="E38" s="17"/>
      <c r="F38" s="17" t="s">
        <v>8</v>
      </c>
      <c r="G38" s="17"/>
      <c r="H38" s="17" t="s">
        <v>6</v>
      </c>
      <c r="I38" s="14"/>
      <c r="J38" s="6"/>
    </row>
    <row r="39" spans="1:10">
      <c r="A39" s="14" t="s">
        <v>19</v>
      </c>
      <c r="B39" s="14"/>
      <c r="C39" s="14"/>
      <c r="D39" s="47"/>
      <c r="E39" s="24" t="s">
        <v>10</v>
      </c>
      <c r="F39" s="48"/>
      <c r="G39" s="45" t="s">
        <v>11</v>
      </c>
      <c r="H39" s="54"/>
      <c r="I39" s="14"/>
      <c r="J39" s="6"/>
    </row>
    <row r="40" spans="1:10">
      <c r="A40" s="14" t="s">
        <v>20</v>
      </c>
      <c r="B40" s="14"/>
      <c r="C40" s="14"/>
      <c r="D40" s="49"/>
      <c r="E40" s="24"/>
      <c r="F40" s="55"/>
      <c r="G40" s="45"/>
      <c r="H40" s="56"/>
      <c r="I40" s="14"/>
      <c r="J40" s="6"/>
    </row>
    <row r="41" spans="1:10" ht="13.5" thickBot="1">
      <c r="A41" s="14" t="s">
        <v>30</v>
      </c>
      <c r="B41" s="14"/>
      <c r="C41" s="14"/>
      <c r="D41" s="28">
        <v>170</v>
      </c>
      <c r="E41" s="38"/>
      <c r="F41" s="44"/>
      <c r="G41" s="53"/>
      <c r="H41" s="46">
        <v>15340</v>
      </c>
      <c r="I41" s="14"/>
      <c r="J41" s="6"/>
    </row>
    <row r="42" spans="1:10" ht="13.5" thickTop="1">
      <c r="A42" s="14"/>
      <c r="B42" s="14"/>
      <c r="C42" s="14"/>
      <c r="D42" s="31" t="str">
        <f>IF(D41="","",IF(D41=170,"Correct!","Try again!"))</f>
        <v>Correct!</v>
      </c>
      <c r="E42" s="41"/>
      <c r="F42" s="42"/>
      <c r="G42" s="43"/>
      <c r="H42" s="31" t="str">
        <f>IF(H41="","",IF(H41=15340,"Correct!","Try again!"))</f>
        <v>Correct!</v>
      </c>
      <c r="I42" s="14"/>
      <c r="J42" s="6"/>
    </row>
    <row r="43" spans="1:10">
      <c r="A43" s="39"/>
      <c r="B43" s="39"/>
      <c r="C43" s="39"/>
      <c r="D43" s="14"/>
      <c r="E43" s="57"/>
      <c r="F43" s="14"/>
      <c r="G43" s="29"/>
      <c r="H43" s="14"/>
      <c r="I43" s="14"/>
      <c r="J43" s="6"/>
    </row>
    <row r="44" spans="1:10">
      <c r="A44" s="33" t="s">
        <v>31</v>
      </c>
      <c r="B44" s="33"/>
      <c r="C44" s="33"/>
      <c r="D44" s="34"/>
      <c r="E44" s="35"/>
      <c r="F44" s="34"/>
      <c r="G44" s="34"/>
      <c r="H44" s="34"/>
      <c r="I44" s="14"/>
      <c r="J44" s="6"/>
    </row>
    <row r="45" spans="1:10">
      <c r="A45" s="58"/>
      <c r="B45" s="58"/>
      <c r="C45" s="58"/>
      <c r="D45" s="16" t="s">
        <v>14</v>
      </c>
      <c r="E45" s="36"/>
      <c r="F45" s="16" t="s">
        <v>14</v>
      </c>
      <c r="G45" s="36"/>
      <c r="H45" s="16" t="s">
        <v>6</v>
      </c>
      <c r="I45" s="14"/>
      <c r="J45" s="6"/>
    </row>
    <row r="46" spans="1:10">
      <c r="A46" s="57"/>
      <c r="B46" s="57"/>
      <c r="C46" s="57"/>
      <c r="D46" s="17" t="s">
        <v>6</v>
      </c>
      <c r="E46" s="17"/>
      <c r="F46" s="17" t="s">
        <v>7</v>
      </c>
      <c r="G46" s="17"/>
      <c r="H46" s="17" t="s">
        <v>8</v>
      </c>
      <c r="I46" s="14"/>
      <c r="J46" s="6"/>
    </row>
    <row r="47" spans="1:10">
      <c r="A47" s="59"/>
      <c r="B47" s="59"/>
      <c r="C47" s="59"/>
      <c r="D47" s="60"/>
      <c r="E47" s="61" t="s">
        <v>32</v>
      </c>
      <c r="F47" s="62">
        <v>470</v>
      </c>
      <c r="G47" s="63" t="s">
        <v>11</v>
      </c>
      <c r="H47" s="64">
        <v>94.766000000000005</v>
      </c>
      <c r="I47" s="14"/>
      <c r="J47" s="6"/>
    </row>
    <row r="48" spans="1:10">
      <c r="A48" s="65"/>
      <c r="B48" s="65"/>
      <c r="C48" s="65"/>
      <c r="D48" s="31" t="str">
        <f>IF(D47="","",IF(D47=44540,"Correct!","Try again!"))</f>
        <v/>
      </c>
      <c r="E48" s="38"/>
      <c r="F48" s="31" t="str">
        <f>IF(F47="","",IF(F47=470,"Correct!","Try again!"))</f>
        <v>Correct!</v>
      </c>
      <c r="G48" s="32"/>
      <c r="H48" s="32" t="str">
        <f>IF(H47="","",IF(AND(H47&gt;=94.7654,H47&lt;=94.766),"Correct!","Try again!"))</f>
        <v>Correct!</v>
      </c>
      <c r="I48" s="14"/>
      <c r="J48" s="6"/>
    </row>
    <row r="49" spans="1:15">
      <c r="A49" s="14" t="s">
        <v>33</v>
      </c>
      <c r="B49" s="14"/>
      <c r="C49" s="14"/>
      <c r="D49" s="27"/>
      <c r="E49" s="24" t="s">
        <v>10</v>
      </c>
      <c r="F49" s="66"/>
      <c r="G49" s="67" t="s">
        <v>11</v>
      </c>
      <c r="H49" s="68"/>
      <c r="I49" s="14"/>
      <c r="J49" s="6"/>
    </row>
    <row r="50" spans="1:15">
      <c r="A50" s="14"/>
      <c r="B50" s="14"/>
      <c r="C50" s="14"/>
      <c r="D50" s="32" t="str">
        <f>IF(D49="","",IF(D49=[1]soln!B49,"Correct!","Try again!"))</f>
        <v/>
      </c>
      <c r="E50" s="38"/>
      <c r="F50" s="32" t="str">
        <f>IF(F49="","",IF(AND(F49&gt;=94.7654,F49&lt;=94.766),"Correct!","Try again!"))</f>
        <v/>
      </c>
      <c r="G50" s="69"/>
      <c r="H50" s="32" t="str">
        <f>IF(H49="","",IF(AND(H49&gt;=28429.7,H49&lt;=28430),"Correct!","Try again!"))</f>
        <v/>
      </c>
      <c r="I50" s="14"/>
      <c r="J50" s="6"/>
    </row>
    <row r="51" spans="1:15">
      <c r="A51" s="14" t="s">
        <v>34</v>
      </c>
      <c r="B51" s="14"/>
      <c r="C51" s="14"/>
      <c r="D51" s="70"/>
      <c r="E51" s="24" t="s">
        <v>10</v>
      </c>
      <c r="F51" s="71">
        <v>94.766000000000005</v>
      </c>
      <c r="G51" s="72" t="s">
        <v>11</v>
      </c>
      <c r="H51" s="73">
        <v>16110</v>
      </c>
      <c r="I51" s="14"/>
      <c r="J51" s="6"/>
    </row>
    <row r="52" spans="1:15">
      <c r="A52" s="14"/>
      <c r="B52" s="14"/>
      <c r="C52" s="14"/>
      <c r="D52" s="31" t="str">
        <f>IF(D51="","",IF(D51=170,"Correct!","Try again!"))</f>
        <v/>
      </c>
      <c r="E52" s="57"/>
      <c r="F52" s="32" t="str">
        <f>IF(F51="","",IF(AND(F51&gt;=94.7654,F51&lt;=94.766),"Correct!","Try again!"))</f>
        <v>Correct!</v>
      </c>
      <c r="G52" s="29"/>
      <c r="H52" s="32" t="str">
        <f>IF(H51="","",IF(AND(H51&gt;=16110,H51&lt;=16110.3),"Correct!","Try again!"))</f>
        <v>Correct!</v>
      </c>
      <c r="I52" s="14"/>
      <c r="J52" s="6"/>
    </row>
    <row r="53" spans="1:15">
      <c r="A53" s="29"/>
      <c r="B53" s="29"/>
      <c r="C53" s="29"/>
      <c r="D53" s="29"/>
      <c r="E53" s="57"/>
      <c r="F53" s="29"/>
      <c r="G53" s="29"/>
      <c r="H53" s="32"/>
      <c r="I53" s="14"/>
      <c r="J53" s="6"/>
    </row>
    <row r="54" spans="1:15">
      <c r="A54" s="121" t="s">
        <v>4</v>
      </c>
      <c r="B54" s="121"/>
      <c r="C54" s="121"/>
      <c r="D54" s="121"/>
      <c r="E54" s="121"/>
      <c r="F54" s="121"/>
      <c r="G54" s="121"/>
      <c r="H54" s="121"/>
      <c r="I54" s="14"/>
      <c r="J54" s="6"/>
    </row>
    <row r="55" spans="1:15">
      <c r="A55" s="118" t="s">
        <v>35</v>
      </c>
      <c r="B55" s="118"/>
      <c r="C55" s="118"/>
      <c r="D55" s="118"/>
      <c r="E55" s="118"/>
      <c r="F55" s="118"/>
      <c r="G55" s="118"/>
      <c r="H55" s="118"/>
      <c r="I55" s="14"/>
      <c r="J55" s="6"/>
    </row>
    <row r="56" spans="1:15">
      <c r="A56" s="58"/>
      <c r="B56" s="58"/>
      <c r="C56" s="58"/>
      <c r="D56" s="16"/>
      <c r="E56" s="16"/>
      <c r="F56" s="16"/>
      <c r="G56" s="16"/>
      <c r="H56" s="16" t="s">
        <v>36</v>
      </c>
      <c r="I56" s="14"/>
      <c r="J56" s="74"/>
      <c r="K56" s="75"/>
      <c r="L56" s="75"/>
      <c r="M56" s="75"/>
      <c r="N56" s="75"/>
      <c r="O56" s="75"/>
    </row>
    <row r="57" spans="1:15">
      <c r="A57" s="76"/>
      <c r="B57" s="76"/>
      <c r="C57" s="76"/>
      <c r="D57" s="17" t="s">
        <v>37</v>
      </c>
      <c r="E57" s="17"/>
      <c r="F57" s="17" t="s">
        <v>38</v>
      </c>
      <c r="G57" s="17"/>
      <c r="H57" s="17" t="s">
        <v>39</v>
      </c>
      <c r="I57" s="77"/>
      <c r="J57" s="6"/>
    </row>
    <row r="58" spans="1:15" ht="12.75" customHeight="1">
      <c r="A58" s="14" t="s">
        <v>40</v>
      </c>
      <c r="B58" s="14"/>
      <c r="C58" s="14"/>
      <c r="D58" s="48">
        <v>55500</v>
      </c>
      <c r="E58" s="78"/>
      <c r="F58" s="48">
        <v>55500</v>
      </c>
      <c r="G58" s="79"/>
      <c r="H58" s="48">
        <v>55500</v>
      </c>
      <c r="I58" s="77"/>
      <c r="J58" s="6"/>
    </row>
    <row r="59" spans="1:15" ht="12.75" customHeight="1">
      <c r="A59" s="14" t="s">
        <v>33</v>
      </c>
      <c r="B59" s="14"/>
      <c r="C59" s="14"/>
      <c r="D59" s="26"/>
      <c r="E59" s="80"/>
      <c r="F59" s="26"/>
      <c r="G59" s="81"/>
      <c r="H59" s="26"/>
      <c r="I59" s="77"/>
      <c r="J59" s="6"/>
    </row>
    <row r="60" spans="1:15" ht="12.75" customHeight="1">
      <c r="A60" s="14" t="s">
        <v>41</v>
      </c>
      <c r="B60" s="14"/>
      <c r="C60" s="14"/>
      <c r="D60" s="47"/>
      <c r="E60" s="80"/>
      <c r="F60" s="47"/>
      <c r="G60" s="81"/>
      <c r="H60" s="47"/>
      <c r="I60" s="77"/>
      <c r="J60" s="6"/>
    </row>
    <row r="61" spans="1:15" ht="12.75" customHeight="1">
      <c r="A61" s="14" t="s">
        <v>42</v>
      </c>
      <c r="B61" s="14"/>
      <c r="C61" s="14"/>
      <c r="D61" s="26">
        <v>15000</v>
      </c>
      <c r="E61" s="80"/>
      <c r="F61" s="26">
        <v>15000</v>
      </c>
      <c r="G61" s="81"/>
      <c r="H61" s="26">
        <v>15000</v>
      </c>
      <c r="I61" s="77"/>
      <c r="J61" s="6"/>
    </row>
    <row r="62" spans="1:15" ht="12.75" customHeight="1">
      <c r="A62" s="14" t="s">
        <v>43</v>
      </c>
      <c r="B62" s="14"/>
      <c r="C62" s="14"/>
      <c r="D62" s="47">
        <v>12960</v>
      </c>
      <c r="E62" s="80"/>
      <c r="F62" s="47">
        <v>11300</v>
      </c>
      <c r="G62" s="81"/>
      <c r="H62" s="47">
        <v>12070</v>
      </c>
      <c r="I62" s="77"/>
      <c r="J62" s="6"/>
    </row>
    <row r="63" spans="1:15" ht="12.75" customHeight="1">
      <c r="A63" s="14" t="s">
        <v>44</v>
      </c>
      <c r="B63" s="14"/>
      <c r="C63" s="14"/>
      <c r="D63" s="26">
        <v>-5184</v>
      </c>
      <c r="E63" s="80"/>
      <c r="F63" s="26">
        <v>-4520</v>
      </c>
      <c r="G63" s="81"/>
      <c r="H63" s="26">
        <v>-4828</v>
      </c>
      <c r="I63" s="77"/>
      <c r="J63" s="6"/>
    </row>
    <row r="64" spans="1:15" ht="12.75" customHeight="1" thickBot="1">
      <c r="A64" s="14" t="s">
        <v>45</v>
      </c>
      <c r="B64" s="14"/>
      <c r="C64" s="14"/>
      <c r="D64" s="30">
        <v>7776</v>
      </c>
      <c r="E64" s="78"/>
      <c r="F64" s="30">
        <v>6780</v>
      </c>
      <c r="G64" s="79"/>
      <c r="H64" s="30">
        <v>7242</v>
      </c>
      <c r="I64" s="14"/>
      <c r="J64" s="6"/>
    </row>
    <row r="65" spans="1:15" ht="12.75" customHeight="1" thickTop="1">
      <c r="A65" s="14"/>
      <c r="B65" s="14"/>
      <c r="C65" s="14"/>
      <c r="D65" s="31" t="str">
        <f>IF(D64="","",IF(D64=7776,"Correct!","Try again!"))</f>
        <v>Correct!</v>
      </c>
      <c r="E65" s="32"/>
      <c r="F65" s="31" t="str">
        <f>IF(F64="","",IF(F64=6780,"Correct!","Try again!"))</f>
        <v>Correct!</v>
      </c>
      <c r="G65" s="32"/>
      <c r="H65" s="32" t="str">
        <f>IF(H64="","",IF(AND(H64&gt;=7242,H64&lt;=7242.13),"Correct!","Try again!"))</f>
        <v>Correct!</v>
      </c>
      <c r="I65" s="14"/>
      <c r="J65" s="6"/>
    </row>
    <row r="66" spans="1:15" s="85" customFormat="1">
      <c r="A66" s="82"/>
      <c r="B66" s="82"/>
      <c r="C66" s="82"/>
      <c r="D66" s="82"/>
      <c r="E66" s="83"/>
      <c r="F66" s="82"/>
      <c r="G66" s="82"/>
      <c r="H66" s="82"/>
      <c r="I66" s="84"/>
      <c r="J66" s="6"/>
      <c r="K66" s="7"/>
      <c r="L66" s="7"/>
      <c r="M66" s="7"/>
      <c r="N66" s="7"/>
      <c r="O66" s="7"/>
    </row>
    <row r="67" spans="1:15">
      <c r="A67" s="11" t="s">
        <v>46</v>
      </c>
      <c r="B67" s="11"/>
      <c r="C67" s="11"/>
      <c r="D67" s="34"/>
      <c r="E67" s="35"/>
      <c r="F67" s="34"/>
      <c r="G67" s="34"/>
      <c r="H67" s="34"/>
      <c r="I67" s="14"/>
      <c r="J67" s="6"/>
    </row>
    <row r="68" spans="1:15">
      <c r="A68" s="119" t="s">
        <v>4</v>
      </c>
      <c r="B68" s="119"/>
      <c r="C68" s="119"/>
      <c r="D68" s="119"/>
      <c r="E68" s="119"/>
      <c r="F68" s="119"/>
      <c r="G68" s="119"/>
      <c r="H68" s="119"/>
      <c r="I68" s="14"/>
      <c r="J68" s="6"/>
    </row>
    <row r="69" spans="1:15">
      <c r="A69" s="118" t="s">
        <v>47</v>
      </c>
      <c r="B69" s="118"/>
      <c r="C69" s="118"/>
      <c r="D69" s="118"/>
      <c r="E69" s="118"/>
      <c r="F69" s="118"/>
      <c r="G69" s="118"/>
      <c r="H69" s="118"/>
      <c r="I69" s="14"/>
      <c r="J69" s="6"/>
    </row>
    <row r="70" spans="1:15">
      <c r="A70" s="16"/>
      <c r="B70" s="16"/>
      <c r="C70" s="16"/>
      <c r="D70" s="16"/>
      <c r="E70" s="16"/>
      <c r="F70" s="16"/>
      <c r="G70" s="16"/>
      <c r="H70" s="16"/>
      <c r="I70" s="14"/>
      <c r="J70" s="6"/>
    </row>
    <row r="71" spans="1:15">
      <c r="A71" s="120" t="s">
        <v>48</v>
      </c>
      <c r="B71" s="120"/>
      <c r="C71" s="120"/>
      <c r="D71" s="120"/>
      <c r="E71" s="120"/>
      <c r="F71" s="120"/>
      <c r="G71" s="120"/>
      <c r="H71" s="120"/>
      <c r="I71" s="14"/>
      <c r="J71" s="6"/>
    </row>
    <row r="72" spans="1:15">
      <c r="A72" s="118" t="s">
        <v>49</v>
      </c>
      <c r="B72" s="118"/>
      <c r="C72" s="118"/>
      <c r="D72" s="118"/>
      <c r="E72" s="118"/>
      <c r="F72" s="118"/>
      <c r="G72" s="118"/>
      <c r="H72" s="118"/>
      <c r="I72" s="14"/>
      <c r="J72" s="6"/>
    </row>
    <row r="73" spans="1:15">
      <c r="A73" s="86"/>
      <c r="B73" s="86"/>
      <c r="C73" s="86"/>
      <c r="D73" s="86"/>
      <c r="E73" s="57"/>
      <c r="F73" s="77"/>
      <c r="G73" s="87"/>
      <c r="H73" s="86"/>
      <c r="I73" s="14"/>
      <c r="J73" s="6"/>
    </row>
    <row r="74" spans="1:15">
      <c r="A74" s="88"/>
      <c r="B74" s="88"/>
      <c r="C74" s="88"/>
      <c r="D74" s="17" t="s">
        <v>37</v>
      </c>
      <c r="E74" s="17"/>
      <c r="F74" s="17" t="s">
        <v>38</v>
      </c>
      <c r="G74" s="17"/>
      <c r="H74" s="17" t="s">
        <v>50</v>
      </c>
      <c r="I74" s="14"/>
      <c r="J74" s="6"/>
    </row>
    <row r="75" spans="1:15">
      <c r="A75" s="14" t="s">
        <v>40</v>
      </c>
      <c r="B75" s="14"/>
      <c r="C75" s="14"/>
      <c r="D75" s="48">
        <v>55500</v>
      </c>
      <c r="E75" s="78"/>
      <c r="F75" s="48">
        <v>55500</v>
      </c>
      <c r="G75" s="79"/>
      <c r="H75" s="48">
        <v>55500</v>
      </c>
      <c r="I75" s="14"/>
      <c r="J75" s="6"/>
    </row>
    <row r="76" spans="1:15">
      <c r="A76" s="14" t="s">
        <v>33</v>
      </c>
      <c r="B76" s="14"/>
      <c r="C76" s="14"/>
      <c r="D76" s="26"/>
      <c r="E76" s="80"/>
      <c r="F76" s="26"/>
      <c r="G76" s="81"/>
      <c r="H76" s="26"/>
      <c r="I76" s="14"/>
      <c r="J76" s="6"/>
    </row>
    <row r="77" spans="1:15">
      <c r="A77" s="14" t="s">
        <v>41</v>
      </c>
      <c r="B77" s="14"/>
      <c r="C77" s="14"/>
      <c r="D77" s="47"/>
      <c r="E77" s="80"/>
      <c r="F77" s="47"/>
      <c r="G77" s="81"/>
      <c r="H77" s="47"/>
      <c r="I77" s="14"/>
      <c r="J77" s="6"/>
    </row>
    <row r="78" spans="1:15">
      <c r="A78" s="14" t="s">
        <v>42</v>
      </c>
      <c r="B78" s="14"/>
      <c r="C78" s="14"/>
      <c r="D78" s="26"/>
      <c r="E78" s="80"/>
      <c r="F78" s="26"/>
      <c r="G78" s="81"/>
      <c r="H78" s="26"/>
      <c r="I78" s="14"/>
      <c r="J78" s="6"/>
    </row>
    <row r="79" spans="1:15">
      <c r="A79" s="14" t="s">
        <v>43</v>
      </c>
      <c r="B79" s="14"/>
      <c r="C79" s="14"/>
      <c r="D79" s="47"/>
      <c r="E79" s="80"/>
      <c r="F79" s="47"/>
      <c r="G79" s="81"/>
      <c r="H79" s="47"/>
      <c r="I79" s="14"/>
      <c r="J79" s="6"/>
    </row>
    <row r="80" spans="1:15">
      <c r="A80" s="77" t="s">
        <v>51</v>
      </c>
      <c r="B80" s="77"/>
      <c r="C80" s="77"/>
      <c r="D80" s="18"/>
      <c r="E80" s="80"/>
      <c r="F80" s="18"/>
      <c r="G80" s="81"/>
      <c r="H80" s="18"/>
      <c r="I80" s="14"/>
      <c r="J80" s="6"/>
    </row>
    <row r="81" spans="1:10" ht="13.5" thickBot="1">
      <c r="A81" s="77" t="s">
        <v>45</v>
      </c>
      <c r="B81" s="77"/>
      <c r="C81" s="77"/>
      <c r="D81" s="46">
        <v>7776</v>
      </c>
      <c r="E81" s="78"/>
      <c r="F81" s="46">
        <v>6780</v>
      </c>
      <c r="G81" s="79"/>
      <c r="H81" s="46">
        <v>7242</v>
      </c>
      <c r="I81" s="14"/>
      <c r="J81" s="6"/>
    </row>
    <row r="82" spans="1:10" ht="13.5" thickTop="1">
      <c r="A82" s="14"/>
      <c r="B82" s="14"/>
      <c r="C82" s="14"/>
      <c r="D82" s="31" t="str">
        <f>IF(D81="","",IF(D81=7776,"Correct!","Try again!"))</f>
        <v>Correct!</v>
      </c>
      <c r="E82" s="32"/>
      <c r="F82" s="31" t="str">
        <f>IF(F81="","",IF(F81=6780,"Correct!","Try again!"))</f>
        <v>Correct!</v>
      </c>
      <c r="G82" s="32"/>
      <c r="H82" s="32" t="str">
        <f>IF(H81="","",IF(AND(H81&gt;=7242,H81&lt;=7242.13),"Correct!","Try again!"))</f>
        <v>Correct!</v>
      </c>
      <c r="I82" s="14"/>
      <c r="J82" s="6"/>
    </row>
    <row r="83" spans="1:10">
      <c r="A83" s="86"/>
      <c r="B83" s="86"/>
      <c r="C83" s="86"/>
      <c r="D83" s="86"/>
      <c r="E83" s="57"/>
      <c r="F83" s="77"/>
      <c r="G83" s="87"/>
      <c r="H83" s="77"/>
      <c r="I83" s="14"/>
      <c r="J83" s="6"/>
    </row>
    <row r="84" spans="1:10">
      <c r="A84" s="120" t="s">
        <v>52</v>
      </c>
      <c r="B84" s="120"/>
      <c r="C84" s="120"/>
      <c r="D84" s="120"/>
      <c r="E84" s="120"/>
      <c r="F84" s="120"/>
      <c r="G84" s="120"/>
      <c r="H84" s="120"/>
      <c r="I84" s="14"/>
      <c r="J84" s="6"/>
    </row>
    <row r="85" spans="1:10">
      <c r="A85" s="118" t="s">
        <v>53</v>
      </c>
      <c r="B85" s="118"/>
      <c r="C85" s="118"/>
      <c r="D85" s="118"/>
      <c r="E85" s="118"/>
      <c r="F85" s="118"/>
      <c r="G85" s="118"/>
      <c r="H85" s="118"/>
      <c r="I85" s="14"/>
      <c r="J85" s="6"/>
    </row>
    <row r="86" spans="1:10">
      <c r="A86" s="86"/>
      <c r="B86" s="86"/>
      <c r="C86" s="86"/>
      <c r="D86" s="86"/>
      <c r="E86" s="57"/>
      <c r="F86" s="77"/>
      <c r="G86" s="87"/>
      <c r="H86" s="86"/>
      <c r="I86" s="14"/>
      <c r="J86" s="6"/>
    </row>
    <row r="87" spans="1:10">
      <c r="A87" s="88"/>
      <c r="B87" s="88"/>
      <c r="C87" s="88"/>
      <c r="D87" s="17" t="s">
        <v>37</v>
      </c>
      <c r="E87" s="17"/>
      <c r="F87" s="17" t="s">
        <v>38</v>
      </c>
      <c r="G87" s="17"/>
      <c r="H87" s="17" t="s">
        <v>50</v>
      </c>
      <c r="I87" s="14"/>
      <c r="J87" s="6"/>
    </row>
    <row r="88" spans="1:10">
      <c r="A88" s="86" t="s">
        <v>54</v>
      </c>
      <c r="B88" s="86"/>
      <c r="C88" s="86"/>
      <c r="D88" s="86"/>
      <c r="E88" s="57"/>
      <c r="F88" s="77"/>
      <c r="G88" s="87"/>
      <c r="H88" s="77"/>
      <c r="I88" s="14"/>
      <c r="J88" s="6"/>
    </row>
    <row r="89" spans="1:10">
      <c r="A89" s="86" t="s">
        <v>55</v>
      </c>
      <c r="B89" s="86"/>
      <c r="C89" s="86"/>
      <c r="D89" s="89"/>
      <c r="E89" s="90"/>
      <c r="F89" s="89"/>
      <c r="G89" s="91"/>
      <c r="H89" s="89"/>
      <c r="I89" s="14"/>
      <c r="J89" s="6"/>
    </row>
    <row r="90" spans="1:10">
      <c r="A90" s="86" t="s">
        <v>56</v>
      </c>
      <c r="B90" s="86"/>
      <c r="C90" s="86"/>
      <c r="D90" s="92"/>
      <c r="E90" s="93"/>
      <c r="F90" s="92"/>
      <c r="G90" s="94"/>
      <c r="H90" s="92"/>
      <c r="I90" s="14"/>
      <c r="J90" s="6"/>
    </row>
    <row r="91" spans="1:10" ht="13.5" thickBot="1">
      <c r="A91" s="86" t="s">
        <v>57</v>
      </c>
      <c r="B91" s="86"/>
      <c r="C91" s="86"/>
      <c r="D91" s="95"/>
      <c r="E91" s="90"/>
      <c r="F91" s="95"/>
      <c r="G91" s="91"/>
      <c r="H91" s="95"/>
      <c r="I91" s="14"/>
      <c r="J91" s="6"/>
    </row>
    <row r="92" spans="1:10" ht="13.5" thickTop="1">
      <c r="A92" s="86"/>
      <c r="B92" s="86"/>
      <c r="C92" s="86"/>
      <c r="D92" s="31" t="str">
        <f>IF(D91="","",IF(D91=39276,"Correct!","Try again!"))</f>
        <v/>
      </c>
      <c r="E92" s="57"/>
      <c r="F92" s="31" t="str">
        <f>IF(F91="","",IF(F91=38280,"Correct!","Try again!"))</f>
        <v/>
      </c>
      <c r="G92" s="87"/>
      <c r="H92" s="32" t="str">
        <f>IF(H91="","",IF(AND(H91&gt;=38742,H91&lt;=38742.3),"Correct!","Try again!"))</f>
        <v/>
      </c>
      <c r="I92" s="14"/>
      <c r="J92" s="6"/>
    </row>
    <row r="93" spans="1:10">
      <c r="A93" s="86" t="s">
        <v>58</v>
      </c>
      <c r="B93" s="86"/>
      <c r="C93" s="86"/>
      <c r="D93" s="86"/>
      <c r="E93" s="57"/>
      <c r="F93" s="86"/>
      <c r="G93" s="87"/>
      <c r="H93" s="86"/>
      <c r="I93" s="14"/>
      <c r="J93" s="6"/>
    </row>
    <row r="94" spans="1:10">
      <c r="A94" s="86" t="s">
        <v>59</v>
      </c>
      <c r="B94" s="86"/>
      <c r="C94" s="86"/>
      <c r="D94" s="89">
        <v>15000</v>
      </c>
      <c r="E94" s="90"/>
      <c r="F94" s="89">
        <v>15000</v>
      </c>
      <c r="G94" s="91"/>
      <c r="H94" s="89">
        <v>15000</v>
      </c>
      <c r="I94" s="14"/>
      <c r="J94" s="6"/>
    </row>
    <row r="95" spans="1:10">
      <c r="A95" s="86" t="s">
        <v>60</v>
      </c>
      <c r="B95" s="86"/>
      <c r="C95" s="86"/>
      <c r="D95" s="92">
        <v>24276</v>
      </c>
      <c r="E95" s="93"/>
      <c r="F95" s="92">
        <v>23280</v>
      </c>
      <c r="G95" s="94"/>
      <c r="H95" s="92">
        <v>23742</v>
      </c>
      <c r="I95" s="14"/>
      <c r="J95" s="6"/>
    </row>
    <row r="96" spans="1:10" ht="13.5" thickBot="1">
      <c r="A96" s="86" t="s">
        <v>61</v>
      </c>
      <c r="B96" s="86"/>
      <c r="C96" s="86"/>
      <c r="D96" s="95">
        <v>39276</v>
      </c>
      <c r="E96" s="90"/>
      <c r="F96" s="95"/>
      <c r="G96" s="91"/>
      <c r="H96" s="95"/>
      <c r="I96" s="14"/>
      <c r="J96" s="6"/>
    </row>
    <row r="97" spans="1:10" ht="13.5" thickTop="1">
      <c r="A97" s="86"/>
      <c r="B97" s="86"/>
      <c r="C97" s="86"/>
      <c r="D97" s="31" t="str">
        <f>IF(D96="","",IF(D96=39276,"Correct!","Try again!"))</f>
        <v>Correct!</v>
      </c>
      <c r="E97" s="57"/>
      <c r="F97" s="31" t="str">
        <f>IF(F96="","",IF(F96=38280,"Correct!","Try again!"))</f>
        <v/>
      </c>
      <c r="G97" s="87"/>
      <c r="H97" s="32" t="str">
        <f>IF(H96="","",IF(AND(H96&gt;=38742,H96&lt;=38742.3),"Correct!","Try again!"))</f>
        <v/>
      </c>
      <c r="I97" s="14"/>
      <c r="J97" s="6"/>
    </row>
    <row r="98" spans="1:10">
      <c r="A98" s="86"/>
      <c r="B98" s="86"/>
      <c r="C98" s="86"/>
      <c r="D98" s="86"/>
      <c r="E98" s="57"/>
      <c r="F98" s="77"/>
      <c r="G98" s="87"/>
      <c r="H98" s="77"/>
      <c r="I98" s="14"/>
      <c r="J98" s="6"/>
    </row>
    <row r="99" spans="1:10">
      <c r="A99" s="118" t="s">
        <v>62</v>
      </c>
      <c r="B99" s="118"/>
      <c r="C99" s="118"/>
      <c r="D99" s="118"/>
      <c r="E99" s="118"/>
      <c r="F99" s="118"/>
      <c r="G99" s="118"/>
      <c r="H99" s="118"/>
      <c r="I99" s="14"/>
      <c r="J99" s="6"/>
    </row>
    <row r="100" spans="1:10">
      <c r="A100" s="118" t="s">
        <v>49</v>
      </c>
      <c r="B100" s="118"/>
      <c r="C100" s="118"/>
      <c r="D100" s="118"/>
      <c r="E100" s="118"/>
      <c r="F100" s="118"/>
      <c r="G100" s="118"/>
      <c r="H100" s="118"/>
      <c r="I100" s="14"/>
      <c r="J100" s="6"/>
    </row>
    <row r="101" spans="1:10">
      <c r="A101" s="86"/>
      <c r="B101" s="86"/>
      <c r="C101" s="86"/>
      <c r="D101" s="86"/>
      <c r="E101" s="57"/>
      <c r="F101" s="77"/>
      <c r="G101" s="87"/>
      <c r="H101" s="77"/>
      <c r="I101" s="14"/>
      <c r="J101" s="6"/>
    </row>
    <row r="102" spans="1:10">
      <c r="A102" s="77"/>
      <c r="B102" s="77"/>
      <c r="C102" s="77"/>
      <c r="D102" s="17" t="s">
        <v>37</v>
      </c>
      <c r="E102" s="36"/>
      <c r="F102" s="17" t="s">
        <v>38</v>
      </c>
      <c r="G102" s="36"/>
      <c r="H102" s="17" t="s">
        <v>63</v>
      </c>
      <c r="I102" s="14"/>
      <c r="J102" s="6"/>
    </row>
    <row r="103" spans="1:10">
      <c r="A103" s="14" t="s">
        <v>64</v>
      </c>
      <c r="B103" s="14"/>
      <c r="C103" s="14"/>
      <c r="D103" s="14"/>
      <c r="E103" s="57"/>
      <c r="F103" s="77"/>
      <c r="G103" s="87"/>
      <c r="H103" s="77"/>
      <c r="I103" s="14"/>
      <c r="J103" s="6"/>
    </row>
    <row r="104" spans="1:10">
      <c r="A104" s="14" t="s">
        <v>65</v>
      </c>
      <c r="B104" s="14"/>
      <c r="C104" s="14"/>
      <c r="D104" s="96">
        <v>55500</v>
      </c>
      <c r="E104" s="90"/>
      <c r="F104" s="96">
        <v>55500</v>
      </c>
      <c r="G104" s="91"/>
      <c r="H104" s="96">
        <v>55500</v>
      </c>
      <c r="I104" s="14"/>
      <c r="J104" s="6"/>
    </row>
    <row r="105" spans="1:10">
      <c r="A105" s="14" t="s">
        <v>66</v>
      </c>
      <c r="B105" s="14"/>
      <c r="C105" s="14"/>
      <c r="D105" s="23">
        <v>31040</v>
      </c>
      <c r="E105" s="80"/>
      <c r="F105" s="23">
        <v>31040</v>
      </c>
      <c r="G105" s="81"/>
      <c r="H105" s="23">
        <v>31040</v>
      </c>
      <c r="I105" s="14"/>
      <c r="J105" s="6"/>
    </row>
    <row r="106" spans="1:10">
      <c r="A106" s="14" t="s">
        <v>67</v>
      </c>
      <c r="B106" s="14"/>
      <c r="C106" s="14"/>
      <c r="D106" s="97">
        <v>15000</v>
      </c>
      <c r="E106" s="80"/>
      <c r="F106" s="97">
        <v>15000</v>
      </c>
      <c r="G106" s="81"/>
      <c r="H106" s="97">
        <v>15000</v>
      </c>
      <c r="I106" s="14"/>
      <c r="J106" s="6"/>
    </row>
    <row r="107" spans="1:10">
      <c r="A107" s="14" t="s">
        <v>68</v>
      </c>
      <c r="B107" s="14"/>
      <c r="C107" s="14"/>
      <c r="D107" s="26">
        <v>5184</v>
      </c>
      <c r="E107" s="80"/>
      <c r="F107" s="26">
        <v>4520</v>
      </c>
      <c r="G107" s="81"/>
      <c r="H107" s="26">
        <v>4828</v>
      </c>
      <c r="I107" s="14"/>
      <c r="J107" s="6"/>
    </row>
    <row r="108" spans="1:10">
      <c r="A108" s="14" t="s">
        <v>69</v>
      </c>
      <c r="B108" s="14"/>
      <c r="C108" s="14"/>
      <c r="D108" s="27"/>
      <c r="E108" s="80"/>
      <c r="F108" s="27"/>
      <c r="G108" s="81"/>
      <c r="H108" s="27"/>
      <c r="I108" s="14"/>
      <c r="J108" s="6"/>
    </row>
    <row r="109" spans="1:10">
      <c r="A109" s="14"/>
      <c r="B109" s="14"/>
      <c r="C109" s="14"/>
      <c r="D109" s="98" t="str">
        <f>IF(D108="","",IF(D108=4276,"Correct!","Try again!"))</f>
        <v/>
      </c>
      <c r="E109" s="99"/>
      <c r="F109" s="98" t="str">
        <f>IF(F108="","",IF(F108=4940,"Correct!","Try again!"))</f>
        <v/>
      </c>
      <c r="G109" s="99"/>
      <c r="H109" s="32" t="str">
        <f>IF(H108="","",IF(AND(H108&gt;=4631.9,H108&lt;=4632),"Correct!","Try again!"))</f>
        <v/>
      </c>
      <c r="I109" s="14"/>
      <c r="J109" s="6"/>
    </row>
    <row r="110" spans="1:10">
      <c r="A110" s="14" t="s">
        <v>70</v>
      </c>
      <c r="B110" s="14"/>
      <c r="C110" s="14"/>
      <c r="D110" s="18">
        <v>0</v>
      </c>
      <c r="E110" s="80"/>
      <c r="F110" s="27">
        <v>0</v>
      </c>
      <c r="G110" s="81"/>
      <c r="H110" s="18">
        <v>0</v>
      </c>
      <c r="I110" s="14"/>
      <c r="J110" s="6"/>
    </row>
    <row r="111" spans="1:10">
      <c r="A111" s="14"/>
      <c r="B111" s="14"/>
      <c r="C111" s="14"/>
      <c r="D111" s="98" t="str">
        <f>IF(D110="","",IF(D110=0,"Correct!","Try again!"))</f>
        <v>Correct!</v>
      </c>
      <c r="E111" s="99"/>
      <c r="F111" s="98" t="str">
        <f>IF(F110="","",IF(F110=0,"Correct!","Try again!"))</f>
        <v>Correct!</v>
      </c>
      <c r="G111" s="99"/>
      <c r="H111" s="98" t="str">
        <f>IF(H110="","",IF(H110=0,"Correct!","Try again!"))</f>
        <v>Correct!</v>
      </c>
      <c r="I111" s="14"/>
      <c r="J111" s="6"/>
    </row>
    <row r="112" spans="1:10">
      <c r="A112" s="14" t="s">
        <v>71</v>
      </c>
      <c r="B112" s="14"/>
      <c r="C112" s="14"/>
      <c r="D112" s="26">
        <v>0</v>
      </c>
      <c r="E112" s="80"/>
      <c r="F112" s="26">
        <v>0</v>
      </c>
      <c r="G112" s="81"/>
      <c r="H112" s="26">
        <v>0</v>
      </c>
      <c r="I112" s="14"/>
      <c r="J112" s="6"/>
    </row>
    <row r="113" spans="1:10">
      <c r="A113" s="14"/>
      <c r="B113" s="14"/>
      <c r="C113" s="14"/>
      <c r="D113" s="98" t="str">
        <f>IF(D112="","",IF(D112=0,"Correct!","Try again!"))</f>
        <v>Correct!</v>
      </c>
      <c r="E113" s="99"/>
      <c r="F113" s="98" t="str">
        <f>IF(F112="","",IF(F112=0,"Correct!","Try again!"))</f>
        <v>Correct!</v>
      </c>
      <c r="G113" s="99"/>
      <c r="H113" s="98" t="str">
        <f>IF(H112="","",IF(H112=0,"Correct!","Try again!"))</f>
        <v>Correct!</v>
      </c>
      <c r="I113" s="14"/>
      <c r="J113" s="6"/>
    </row>
    <row r="114" spans="1:10">
      <c r="A114" s="14" t="s">
        <v>72</v>
      </c>
      <c r="B114" s="14"/>
      <c r="C114" s="14"/>
      <c r="D114" s="97"/>
      <c r="E114" s="80"/>
      <c r="F114" s="97"/>
      <c r="G114" s="81"/>
      <c r="H114" s="97"/>
      <c r="I114" s="14"/>
      <c r="J114" s="6"/>
    </row>
    <row r="115" spans="1:10">
      <c r="A115" s="14" t="s">
        <v>73</v>
      </c>
      <c r="B115" s="14"/>
      <c r="C115" s="14"/>
      <c r="D115" s="26">
        <v>18000</v>
      </c>
      <c r="E115" s="80"/>
      <c r="F115" s="26">
        <v>18000</v>
      </c>
      <c r="G115" s="81"/>
      <c r="H115" s="26">
        <v>18000</v>
      </c>
      <c r="I115" s="14"/>
      <c r="J115" s="6"/>
    </row>
    <row r="116" spans="1:10" ht="13.5" thickBot="1">
      <c r="A116" s="14" t="s">
        <v>74</v>
      </c>
      <c r="B116" s="14"/>
      <c r="C116" s="14"/>
      <c r="D116" s="100"/>
      <c r="E116" s="90"/>
      <c r="F116" s="100"/>
      <c r="G116" s="101"/>
      <c r="H116" s="100"/>
      <c r="I116" s="14"/>
      <c r="J116" s="6"/>
    </row>
    <row r="117" spans="1:10" ht="13.5" thickTop="1">
      <c r="A117" s="77"/>
      <c r="B117" s="77"/>
      <c r="C117" s="77"/>
      <c r="D117" s="31" t="str">
        <f>IF(D116="","",IF(D116=22276,"Correct!","Try again!"))</f>
        <v/>
      </c>
      <c r="E117" s="77"/>
      <c r="F117" s="31" t="str">
        <f>IF(F116="","",IF(F116=22940,"Correct!","Try again!"))</f>
        <v/>
      </c>
      <c r="G117" s="77"/>
      <c r="H117" s="32" t="str">
        <f>IF(H116="","",IF(AND(H116&gt;=22631.9,H116&lt;=22632),"Correct!","Try again!"))</f>
        <v/>
      </c>
      <c r="I117" s="14"/>
      <c r="J117" s="6"/>
    </row>
    <row r="118" spans="1:10">
      <c r="A118" s="1"/>
      <c r="B118" s="1"/>
      <c r="C118" s="1"/>
      <c r="D118" s="1"/>
      <c r="E118" s="9"/>
      <c r="F118" s="1"/>
      <c r="G118" s="1"/>
      <c r="H118" s="1"/>
      <c r="I118" s="1"/>
      <c r="J118" s="6"/>
    </row>
    <row r="119" spans="1:10">
      <c r="A119" s="1"/>
      <c r="B119" s="1"/>
      <c r="C119" s="1"/>
      <c r="D119" s="1"/>
      <c r="E119" s="9"/>
      <c r="F119" s="1"/>
      <c r="G119" s="1"/>
      <c r="H119" s="1"/>
      <c r="I119" s="1"/>
      <c r="J119" s="6"/>
    </row>
    <row r="120" spans="1:10">
      <c r="A120" s="1"/>
      <c r="B120" s="1"/>
      <c r="C120" s="1"/>
      <c r="D120" s="1"/>
      <c r="E120" s="9"/>
      <c r="F120" s="1"/>
      <c r="G120" s="1"/>
      <c r="H120" s="1"/>
      <c r="I120" s="1"/>
      <c r="J120" s="6"/>
    </row>
    <row r="121" spans="1:10">
      <c r="A121" s="1"/>
      <c r="B121" s="1"/>
      <c r="C121" s="1"/>
      <c r="D121" s="1"/>
      <c r="E121" s="9"/>
      <c r="F121" s="1"/>
      <c r="G121" s="1"/>
      <c r="H121" s="1"/>
      <c r="I121" s="1"/>
      <c r="J121" s="6"/>
    </row>
    <row r="122" spans="1:10">
      <c r="A122" s="1"/>
      <c r="B122" s="1"/>
      <c r="C122" s="1"/>
      <c r="D122" s="1"/>
      <c r="E122" s="9"/>
      <c r="F122" s="1"/>
      <c r="G122" s="1"/>
      <c r="H122" s="1"/>
      <c r="I122" s="1"/>
      <c r="J122" s="6"/>
    </row>
    <row r="127" spans="1:10">
      <c r="D127" s="7"/>
      <c r="E127" s="102"/>
      <c r="F127" s="7"/>
      <c r="G127" s="7"/>
      <c r="H127" s="7"/>
    </row>
  </sheetData>
  <sheetProtection password="C690" sheet="1" objects="1" scenarios="1" selectLockedCells="1"/>
  <mergeCells count="15">
    <mergeCell ref="A54:H54"/>
    <mergeCell ref="C1:D1"/>
    <mergeCell ref="C2:D2"/>
    <mergeCell ref="C3:D3"/>
    <mergeCell ref="A6:H6"/>
    <mergeCell ref="A7:H7"/>
    <mergeCell ref="A85:H85"/>
    <mergeCell ref="A99:H99"/>
    <mergeCell ref="A100:H100"/>
    <mergeCell ref="A55:H55"/>
    <mergeCell ref="A68:H68"/>
    <mergeCell ref="A69:H69"/>
    <mergeCell ref="A71:H71"/>
    <mergeCell ref="A72:H72"/>
    <mergeCell ref="A84:H84"/>
  </mergeCells>
  <printOptions horizontalCentered="1" gridLinesSet="0"/>
  <pageMargins left="0" right="0" top="0.75" bottom="0.75" header="0" footer="0"/>
  <pageSetup scale="79" orientation="portrait" r:id="rId1"/>
  <headerFooter alignWithMargins="0"/>
  <rowBreaks count="1" manualBreakCount="1">
    <brk id="65" max="16383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H41"/>
  <sheetViews>
    <sheetView showGridLines="0" workbookViewId="0">
      <selection activeCell="D2" sqref="D2"/>
    </sheetView>
  </sheetViews>
  <sheetFormatPr defaultRowHeight="12.75"/>
  <cols>
    <col min="1" max="8" width="12.7109375" style="7" customWidth="1"/>
    <col min="9" max="26" width="12.7109375" style="4" customWidth="1"/>
    <col min="27" max="256" width="9.140625" style="4"/>
    <col min="257" max="282" width="12.7109375" style="4" customWidth="1"/>
    <col min="283" max="512" width="9.140625" style="4"/>
    <col min="513" max="538" width="12.7109375" style="4" customWidth="1"/>
    <col min="539" max="768" width="9.140625" style="4"/>
    <col min="769" max="794" width="12.7109375" style="4" customWidth="1"/>
    <col min="795" max="1024" width="9.140625" style="4"/>
    <col min="1025" max="1050" width="12.7109375" style="4" customWidth="1"/>
    <col min="1051" max="1280" width="9.140625" style="4"/>
    <col min="1281" max="1306" width="12.7109375" style="4" customWidth="1"/>
    <col min="1307" max="1536" width="9.140625" style="4"/>
    <col min="1537" max="1562" width="12.7109375" style="4" customWidth="1"/>
    <col min="1563" max="1792" width="9.140625" style="4"/>
    <col min="1793" max="1818" width="12.7109375" style="4" customWidth="1"/>
    <col min="1819" max="2048" width="9.140625" style="4"/>
    <col min="2049" max="2074" width="12.7109375" style="4" customWidth="1"/>
    <col min="2075" max="2304" width="9.140625" style="4"/>
    <col min="2305" max="2330" width="12.7109375" style="4" customWidth="1"/>
    <col min="2331" max="2560" width="9.140625" style="4"/>
    <col min="2561" max="2586" width="12.7109375" style="4" customWidth="1"/>
    <col min="2587" max="2816" width="9.140625" style="4"/>
    <col min="2817" max="2842" width="12.7109375" style="4" customWidth="1"/>
    <col min="2843" max="3072" width="9.140625" style="4"/>
    <col min="3073" max="3098" width="12.7109375" style="4" customWidth="1"/>
    <col min="3099" max="3328" width="9.140625" style="4"/>
    <col min="3329" max="3354" width="12.7109375" style="4" customWidth="1"/>
    <col min="3355" max="3584" width="9.140625" style="4"/>
    <col min="3585" max="3610" width="12.7109375" style="4" customWidth="1"/>
    <col min="3611" max="3840" width="9.140625" style="4"/>
    <col min="3841" max="3866" width="12.7109375" style="4" customWidth="1"/>
    <col min="3867" max="4096" width="9.140625" style="4"/>
    <col min="4097" max="4122" width="12.7109375" style="4" customWidth="1"/>
    <col min="4123" max="4352" width="9.140625" style="4"/>
    <col min="4353" max="4378" width="12.7109375" style="4" customWidth="1"/>
    <col min="4379" max="4608" width="9.140625" style="4"/>
    <col min="4609" max="4634" width="12.7109375" style="4" customWidth="1"/>
    <col min="4635" max="4864" width="9.140625" style="4"/>
    <col min="4865" max="4890" width="12.7109375" style="4" customWidth="1"/>
    <col min="4891" max="5120" width="9.140625" style="4"/>
    <col min="5121" max="5146" width="12.7109375" style="4" customWidth="1"/>
    <col min="5147" max="5376" width="9.140625" style="4"/>
    <col min="5377" max="5402" width="12.7109375" style="4" customWidth="1"/>
    <col min="5403" max="5632" width="9.140625" style="4"/>
    <col min="5633" max="5658" width="12.7109375" style="4" customWidth="1"/>
    <col min="5659" max="5888" width="9.140625" style="4"/>
    <col min="5889" max="5914" width="12.7109375" style="4" customWidth="1"/>
    <col min="5915" max="6144" width="9.140625" style="4"/>
    <col min="6145" max="6170" width="12.7109375" style="4" customWidth="1"/>
    <col min="6171" max="6400" width="9.140625" style="4"/>
    <col min="6401" max="6426" width="12.7109375" style="4" customWidth="1"/>
    <col min="6427" max="6656" width="9.140625" style="4"/>
    <col min="6657" max="6682" width="12.7109375" style="4" customWidth="1"/>
    <col min="6683" max="6912" width="9.140625" style="4"/>
    <col min="6913" max="6938" width="12.7109375" style="4" customWidth="1"/>
    <col min="6939" max="7168" width="9.140625" style="4"/>
    <col min="7169" max="7194" width="12.7109375" style="4" customWidth="1"/>
    <col min="7195" max="7424" width="9.140625" style="4"/>
    <col min="7425" max="7450" width="12.7109375" style="4" customWidth="1"/>
    <col min="7451" max="7680" width="9.140625" style="4"/>
    <col min="7681" max="7706" width="12.7109375" style="4" customWidth="1"/>
    <col min="7707" max="7936" width="9.140625" style="4"/>
    <col min="7937" max="7962" width="12.7109375" style="4" customWidth="1"/>
    <col min="7963" max="8192" width="9.140625" style="4"/>
    <col min="8193" max="8218" width="12.7109375" style="4" customWidth="1"/>
    <col min="8219" max="8448" width="9.140625" style="4"/>
    <col min="8449" max="8474" width="12.7109375" style="4" customWidth="1"/>
    <col min="8475" max="8704" width="9.140625" style="4"/>
    <col min="8705" max="8730" width="12.7109375" style="4" customWidth="1"/>
    <col min="8731" max="8960" width="9.140625" style="4"/>
    <col min="8961" max="8986" width="12.7109375" style="4" customWidth="1"/>
    <col min="8987" max="9216" width="9.140625" style="4"/>
    <col min="9217" max="9242" width="12.7109375" style="4" customWidth="1"/>
    <col min="9243" max="9472" width="9.140625" style="4"/>
    <col min="9473" max="9498" width="12.7109375" style="4" customWidth="1"/>
    <col min="9499" max="9728" width="9.140625" style="4"/>
    <col min="9729" max="9754" width="12.7109375" style="4" customWidth="1"/>
    <col min="9755" max="9984" width="9.140625" style="4"/>
    <col min="9985" max="10010" width="12.7109375" style="4" customWidth="1"/>
    <col min="10011" max="10240" width="9.140625" style="4"/>
    <col min="10241" max="10266" width="12.7109375" style="4" customWidth="1"/>
    <col min="10267" max="10496" width="9.140625" style="4"/>
    <col min="10497" max="10522" width="12.7109375" style="4" customWidth="1"/>
    <col min="10523" max="10752" width="9.140625" style="4"/>
    <col min="10753" max="10778" width="12.7109375" style="4" customWidth="1"/>
    <col min="10779" max="11008" width="9.140625" style="4"/>
    <col min="11009" max="11034" width="12.7109375" style="4" customWidth="1"/>
    <col min="11035" max="11264" width="9.140625" style="4"/>
    <col min="11265" max="11290" width="12.7109375" style="4" customWidth="1"/>
    <col min="11291" max="11520" width="9.140625" style="4"/>
    <col min="11521" max="11546" width="12.7109375" style="4" customWidth="1"/>
    <col min="11547" max="11776" width="9.140625" style="4"/>
    <col min="11777" max="11802" width="12.7109375" style="4" customWidth="1"/>
    <col min="11803" max="12032" width="9.140625" style="4"/>
    <col min="12033" max="12058" width="12.7109375" style="4" customWidth="1"/>
    <col min="12059" max="12288" width="9.140625" style="4"/>
    <col min="12289" max="12314" width="12.7109375" style="4" customWidth="1"/>
    <col min="12315" max="12544" width="9.140625" style="4"/>
    <col min="12545" max="12570" width="12.7109375" style="4" customWidth="1"/>
    <col min="12571" max="12800" width="9.140625" style="4"/>
    <col min="12801" max="12826" width="12.7109375" style="4" customWidth="1"/>
    <col min="12827" max="13056" width="9.140625" style="4"/>
    <col min="13057" max="13082" width="12.7109375" style="4" customWidth="1"/>
    <col min="13083" max="13312" width="9.140625" style="4"/>
    <col min="13313" max="13338" width="12.7109375" style="4" customWidth="1"/>
    <col min="13339" max="13568" width="9.140625" style="4"/>
    <col min="13569" max="13594" width="12.7109375" style="4" customWidth="1"/>
    <col min="13595" max="13824" width="9.140625" style="4"/>
    <col min="13825" max="13850" width="12.7109375" style="4" customWidth="1"/>
    <col min="13851" max="14080" width="9.140625" style="4"/>
    <col min="14081" max="14106" width="12.7109375" style="4" customWidth="1"/>
    <col min="14107" max="14336" width="9.140625" style="4"/>
    <col min="14337" max="14362" width="12.7109375" style="4" customWidth="1"/>
    <col min="14363" max="14592" width="9.140625" style="4"/>
    <col min="14593" max="14618" width="12.7109375" style="4" customWidth="1"/>
    <col min="14619" max="14848" width="9.140625" style="4"/>
    <col min="14849" max="14874" width="12.7109375" style="4" customWidth="1"/>
    <col min="14875" max="15104" width="9.140625" style="4"/>
    <col min="15105" max="15130" width="12.7109375" style="4" customWidth="1"/>
    <col min="15131" max="15360" width="9.140625" style="4"/>
    <col min="15361" max="15386" width="12.7109375" style="4" customWidth="1"/>
    <col min="15387" max="15616" width="9.140625" style="4"/>
    <col min="15617" max="15642" width="12.7109375" style="4" customWidth="1"/>
    <col min="15643" max="15872" width="9.140625" style="4"/>
    <col min="15873" max="15898" width="12.7109375" style="4" customWidth="1"/>
    <col min="15899" max="16128" width="9.140625" style="4"/>
    <col min="16129" max="16154" width="12.7109375" style="4" customWidth="1"/>
    <col min="16155" max="16384" width="9.140625" style="4"/>
  </cols>
  <sheetData>
    <row r="1" spans="1:6">
      <c r="A1" s="2" t="s">
        <v>0</v>
      </c>
      <c r="B1" s="122"/>
      <c r="C1" s="122"/>
      <c r="D1" s="5"/>
      <c r="E1" s="5"/>
      <c r="F1" s="6"/>
    </row>
    <row r="2" spans="1:6">
      <c r="A2" s="2" t="s">
        <v>1</v>
      </c>
      <c r="B2" s="122"/>
      <c r="C2" s="122"/>
      <c r="D2" s="5"/>
      <c r="E2" s="5"/>
      <c r="F2" s="6"/>
    </row>
    <row r="3" spans="1:6">
      <c r="A3" s="6"/>
      <c r="B3" s="123" t="s">
        <v>75</v>
      </c>
      <c r="C3" s="123"/>
      <c r="D3" s="10"/>
      <c r="E3" s="10"/>
      <c r="F3" s="6"/>
    </row>
    <row r="4" spans="1:6">
      <c r="A4" s="6"/>
      <c r="B4" s="6"/>
      <c r="C4" s="6"/>
      <c r="D4" s="6"/>
      <c r="E4" s="6"/>
      <c r="F4" s="6"/>
    </row>
    <row r="5" spans="1:6">
      <c r="A5" s="118" t="s">
        <v>76</v>
      </c>
      <c r="B5" s="118"/>
      <c r="C5" s="118"/>
      <c r="D5" s="118"/>
      <c r="E5" s="118"/>
      <c r="F5" s="6"/>
    </row>
    <row r="6" spans="1:6">
      <c r="A6" s="118" t="s">
        <v>77</v>
      </c>
      <c r="B6" s="118"/>
      <c r="C6" s="118"/>
      <c r="D6" s="118"/>
      <c r="E6" s="118"/>
      <c r="F6" s="6"/>
    </row>
    <row r="7" spans="1:6">
      <c r="A7" s="77"/>
      <c r="B7" s="77"/>
      <c r="C7" s="77"/>
      <c r="D7" s="77"/>
      <c r="E7" s="77"/>
      <c r="F7" s="6"/>
    </row>
    <row r="8" spans="1:6">
      <c r="A8" s="103" t="s">
        <v>78</v>
      </c>
      <c r="B8" s="103"/>
      <c r="C8" s="103"/>
      <c r="D8" s="12"/>
      <c r="E8" s="12"/>
      <c r="F8" s="6"/>
    </row>
    <row r="9" spans="1:6">
      <c r="A9" s="104"/>
      <c r="B9" s="104"/>
      <c r="C9" s="104"/>
      <c r="D9" s="87"/>
      <c r="E9" s="87"/>
      <c r="F9" s="6"/>
    </row>
    <row r="10" spans="1:6">
      <c r="A10" s="77" t="s">
        <v>79</v>
      </c>
      <c r="B10" s="77"/>
      <c r="C10" s="77"/>
      <c r="D10" s="105"/>
      <c r="E10" s="77"/>
      <c r="F10" s="6"/>
    </row>
    <row r="11" spans="1:6">
      <c r="A11" s="77" t="s">
        <v>80</v>
      </c>
      <c r="B11" s="77"/>
      <c r="C11" s="77"/>
      <c r="D11" s="26">
        <v>200</v>
      </c>
      <c r="E11" s="77"/>
      <c r="F11" s="6"/>
    </row>
    <row r="12" spans="1:6">
      <c r="A12" s="77" t="s">
        <v>81</v>
      </c>
      <c r="B12" s="77"/>
      <c r="C12" s="77"/>
      <c r="D12" s="106"/>
      <c r="E12" s="77"/>
      <c r="F12" s="6"/>
    </row>
    <row r="13" spans="1:6">
      <c r="A13" s="77" t="s">
        <v>82</v>
      </c>
      <c r="B13" s="77"/>
      <c r="C13" s="77"/>
      <c r="D13" s="26"/>
      <c r="E13" s="77"/>
      <c r="F13" s="6"/>
    </row>
    <row r="14" spans="1:6" ht="13.5" thickBot="1">
      <c r="A14" s="77" t="s">
        <v>83</v>
      </c>
      <c r="B14" s="77"/>
      <c r="C14" s="77"/>
      <c r="D14" s="107"/>
      <c r="E14" s="77"/>
      <c r="F14" s="6"/>
    </row>
    <row r="15" spans="1:6" ht="13.5" thickTop="1">
      <c r="A15" s="77"/>
      <c r="B15" s="77"/>
      <c r="C15" s="77"/>
      <c r="D15" s="108"/>
      <c r="E15" s="77"/>
      <c r="F15" s="6"/>
    </row>
    <row r="16" spans="1:6">
      <c r="A16" s="77" t="s">
        <v>84</v>
      </c>
      <c r="B16" s="77"/>
      <c r="C16" s="77"/>
      <c r="D16" s="109"/>
      <c r="E16" s="77"/>
      <c r="F16" s="6"/>
    </row>
    <row r="17" spans="1:6">
      <c r="A17" s="77"/>
      <c r="B17" s="77"/>
      <c r="C17" s="77"/>
      <c r="D17" s="108"/>
      <c r="E17" s="77"/>
      <c r="F17" s="6"/>
    </row>
    <row r="18" spans="1:6">
      <c r="A18" s="77" t="s">
        <v>85</v>
      </c>
      <c r="B18" s="77"/>
      <c r="C18" s="77"/>
      <c r="D18" s="105"/>
      <c r="E18" s="32" t="str">
        <f>IF(D18="","",IF(D18=4000,"Correct!","Try again!"))</f>
        <v/>
      </c>
      <c r="F18" s="6"/>
    </row>
    <row r="19" spans="1:6">
      <c r="A19" s="77" t="s">
        <v>86</v>
      </c>
      <c r="B19" s="77"/>
      <c r="C19" s="77"/>
      <c r="D19" s="22"/>
      <c r="E19" s="32" t="str">
        <f>IF(D19="","",IF(D19=4000,"Correct!","Try again!"))</f>
        <v/>
      </c>
      <c r="F19" s="6"/>
    </row>
    <row r="20" spans="1:6">
      <c r="A20" s="77"/>
      <c r="B20" s="77"/>
      <c r="C20" s="77"/>
      <c r="D20" s="77"/>
      <c r="E20" s="77"/>
      <c r="F20" s="6"/>
    </row>
    <row r="21" spans="1:6">
      <c r="A21" s="103" t="s">
        <v>87</v>
      </c>
      <c r="B21" s="103"/>
      <c r="C21" s="103"/>
      <c r="D21" s="12"/>
      <c r="E21" s="12"/>
      <c r="F21" s="6"/>
    </row>
    <row r="22" spans="1:6">
      <c r="A22" s="110"/>
      <c r="B22" s="110"/>
      <c r="C22" s="110"/>
      <c r="D22" s="111"/>
      <c r="E22" s="111"/>
      <c r="F22" s="6"/>
    </row>
    <row r="23" spans="1:6">
      <c r="A23" s="77" t="s">
        <v>79</v>
      </c>
      <c r="B23" s="77"/>
      <c r="C23" s="77"/>
      <c r="D23" s="105"/>
      <c r="E23" s="77"/>
      <c r="F23" s="6"/>
    </row>
    <row r="24" spans="1:6">
      <c r="A24" s="77" t="s">
        <v>80</v>
      </c>
      <c r="B24" s="77"/>
      <c r="C24" s="77"/>
      <c r="D24" s="26">
        <v>200</v>
      </c>
      <c r="E24" s="77"/>
      <c r="F24" s="6"/>
    </row>
    <row r="25" spans="1:6">
      <c r="A25" s="77" t="s">
        <v>81</v>
      </c>
      <c r="B25" s="77"/>
      <c r="C25" s="77"/>
      <c r="D25" s="106"/>
      <c r="E25" s="77"/>
      <c r="F25" s="6"/>
    </row>
    <row r="26" spans="1:6">
      <c r="A26" s="77" t="s">
        <v>82</v>
      </c>
      <c r="B26" s="77"/>
      <c r="C26" s="77"/>
      <c r="D26" s="26"/>
      <c r="E26" s="77"/>
      <c r="F26" s="6"/>
    </row>
    <row r="27" spans="1:6">
      <c r="A27" s="77"/>
      <c r="B27" s="77"/>
      <c r="C27" s="77"/>
      <c r="D27" s="112"/>
      <c r="E27" s="77"/>
      <c r="F27" s="6"/>
    </row>
    <row r="28" spans="1:6">
      <c r="A28" s="77" t="s">
        <v>88</v>
      </c>
      <c r="B28" s="77"/>
      <c r="C28" s="77"/>
      <c r="D28" s="113"/>
      <c r="E28" s="77"/>
      <c r="F28" s="6"/>
    </row>
    <row r="29" spans="1:6">
      <c r="A29" s="77" t="s">
        <v>89</v>
      </c>
      <c r="B29" s="77"/>
      <c r="C29" s="77"/>
      <c r="D29" s="114"/>
      <c r="E29" s="77"/>
      <c r="F29" s="6"/>
    </row>
    <row r="30" spans="1:6">
      <c r="A30" s="77"/>
      <c r="B30" s="77"/>
      <c r="C30" s="77"/>
      <c r="D30" s="115"/>
      <c r="E30" s="77"/>
      <c r="F30" s="6"/>
    </row>
    <row r="31" spans="1:6">
      <c r="A31" s="77" t="s">
        <v>85</v>
      </c>
      <c r="B31" s="77"/>
      <c r="C31" s="77"/>
      <c r="D31" s="105">
        <v>4600</v>
      </c>
      <c r="E31" s="32" t="str">
        <f>IF(D31="","",IF(D31=4600,"Correct!","Try again!"))</f>
        <v>Correct!</v>
      </c>
      <c r="F31" s="6"/>
    </row>
    <row r="32" spans="1:6">
      <c r="A32" s="77" t="s">
        <v>86</v>
      </c>
      <c r="B32" s="77"/>
      <c r="C32" s="77"/>
      <c r="D32" s="22"/>
      <c r="E32" s="32" t="str">
        <f>IF(D32="","",IF(D32=5000,"Correct!","Try again!"))</f>
        <v/>
      </c>
      <c r="F32" s="6"/>
    </row>
    <row r="33" spans="1:6">
      <c r="A33" s="77"/>
      <c r="B33" s="77"/>
      <c r="C33" s="77"/>
      <c r="D33" s="115"/>
      <c r="E33" s="77"/>
      <c r="F33" s="6"/>
    </row>
    <row r="34" spans="1:6">
      <c r="A34" s="103" t="s">
        <v>90</v>
      </c>
      <c r="B34" s="103"/>
      <c r="C34" s="103"/>
      <c r="D34" s="116"/>
      <c r="E34" s="12"/>
      <c r="F34" s="6"/>
    </row>
    <row r="35" spans="1:6">
      <c r="A35" s="104"/>
      <c r="B35" s="104"/>
      <c r="C35" s="104"/>
      <c r="D35" s="91"/>
      <c r="E35" s="87"/>
      <c r="F35" s="6"/>
    </row>
    <row r="36" spans="1:6">
      <c r="A36" s="77" t="s">
        <v>85</v>
      </c>
      <c r="B36" s="77"/>
      <c r="C36" s="77"/>
      <c r="D36" s="106"/>
      <c r="E36" s="32" t="str">
        <f>IF(D36="","",IF(D36=8600,"Correct!","Try again!"))</f>
        <v/>
      </c>
      <c r="F36" s="6"/>
    </row>
    <row r="37" spans="1:6">
      <c r="A37" s="77" t="s">
        <v>86</v>
      </c>
      <c r="B37" s="77"/>
      <c r="C37" s="77"/>
      <c r="D37" s="112">
        <v>4300</v>
      </c>
      <c r="E37" s="32" t="str">
        <f>IF(D37="","",IF(D37=4300,"Correct!","Try again!"))</f>
        <v>Correct!</v>
      </c>
      <c r="F37" s="6"/>
    </row>
    <row r="38" spans="1:6">
      <c r="A38" s="77"/>
      <c r="B38" s="77"/>
      <c r="C38" s="77"/>
      <c r="D38" s="77"/>
      <c r="E38" s="77"/>
      <c r="F38" s="6"/>
    </row>
    <row r="39" spans="1:6">
      <c r="A39" s="6"/>
      <c r="B39" s="6"/>
      <c r="C39" s="6"/>
      <c r="D39" s="6"/>
      <c r="E39" s="6"/>
      <c r="F39" s="6"/>
    </row>
    <row r="40" spans="1:6">
      <c r="A40" s="6"/>
      <c r="B40" s="6"/>
      <c r="C40" s="6"/>
      <c r="D40" s="6"/>
      <c r="E40" s="6"/>
      <c r="F40" s="6"/>
    </row>
    <row r="41" spans="1:6">
      <c r="A41" s="6"/>
      <c r="B41" s="6"/>
      <c r="C41" s="6"/>
      <c r="D41" s="6"/>
      <c r="E41" s="6"/>
      <c r="F41" s="6"/>
    </row>
  </sheetData>
  <sheetProtection password="C690" sheet="1" objects="1" scenarios="1" selectLockedCells="1"/>
  <mergeCells count="5">
    <mergeCell ref="B1:C1"/>
    <mergeCell ref="B2:C2"/>
    <mergeCell ref="B3:C3"/>
    <mergeCell ref="A5:E5"/>
    <mergeCell ref="A6:E6"/>
  </mergeCell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3:A11"/>
  <sheetViews>
    <sheetView workbookViewId="0">
      <selection activeCell="C32" sqref="C32"/>
    </sheetView>
  </sheetViews>
  <sheetFormatPr defaultRowHeight="15"/>
  <cols>
    <col min="2" max="2" width="9.140625" customWidth="1"/>
  </cols>
  <sheetData>
    <row r="3" spans="1:1">
      <c r="A3" t="s">
        <v>93</v>
      </c>
    </row>
    <row r="5" spans="1:1">
      <c r="A5" t="s">
        <v>94</v>
      </c>
    </row>
    <row r="8" spans="1:1" ht="18">
      <c r="A8" s="117" t="s">
        <v>91</v>
      </c>
    </row>
    <row r="11" spans="1:1" ht="18">
      <c r="A11" s="117" t="s">
        <v>92</v>
      </c>
    </row>
  </sheetData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P05-33</vt:lpstr>
      <vt:lpstr>P06-25</vt:lpstr>
      <vt:lpstr>P6-25 DDB calc</vt:lpstr>
      <vt:lpstr>Sheet2</vt:lpstr>
      <vt:lpstr>Sheet3</vt:lpstr>
      <vt:lpstr>'P05-33'!Print_Titles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Bill Pollard</dc:creator>
  <cp:lastModifiedBy>toshiba</cp:lastModifiedBy>
  <dcterms:created xsi:type="dcterms:W3CDTF">2012-06-30T18:56:12Z</dcterms:created>
  <dcterms:modified xsi:type="dcterms:W3CDTF">2013-09-13T02:46:16Z</dcterms:modified>
</cp:coreProperties>
</file>