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wner\Documents\"/>
    </mc:Choice>
  </mc:AlternateContent>
  <xr:revisionPtr revIDLastSave="0" documentId="8_{B5EC065B-3639-4B59-AB47-7A2BB1C07C26}" xr6:coauthVersionLast="45" xr6:coauthVersionMax="45" xr10:uidLastSave="{00000000-0000-0000-0000-000000000000}"/>
  <bookViews>
    <workbookView xWindow="-120" yWindow="-120" windowWidth="20730" windowHeight="11160" firstSheet="1" activeTab="1" xr2:uid="{A530422D-A76E-FE42-8850-581F475C721F}"/>
  </bookViews>
  <sheets>
    <sheet name="Income Statement" sheetId="1" r:id="rId1"/>
    <sheet name="Cash Flow Statement" sheetId="2" r:id="rId2"/>
    <sheet name="Balance Sheet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31" i="1" l="1"/>
  <c r="B17" i="1"/>
  <c r="B22" i="3"/>
  <c r="B19" i="1"/>
  <c r="B22" i="1" s="1"/>
  <c r="B25" i="1" s="1"/>
  <c r="B28" i="1" s="1"/>
  <c r="I18" i="3"/>
  <c r="B7" i="2"/>
  <c r="B30" i="2"/>
  <c r="B26" i="2"/>
  <c r="B19" i="2"/>
  <c r="L10" i="3"/>
  <c r="L8" i="3"/>
  <c r="E13" i="3"/>
  <c r="E15" i="3" s="1"/>
  <c r="B13" i="3"/>
  <c r="B9" i="3"/>
  <c r="B15" i="3" s="1"/>
  <c r="B21" i="3" s="1"/>
  <c r="B23" i="3" s="1"/>
  <c r="B24" i="3" s="1"/>
  <c r="E19" i="1"/>
  <c r="E17" i="1"/>
  <c r="B20" i="2" l="1"/>
  <c r="B32" i="2" s="1"/>
  <c r="B34" i="2" s="1"/>
  <c r="B30" i="1"/>
  <c r="B7" i="1"/>
</calcChain>
</file>

<file path=xl/sharedStrings.xml><?xml version="1.0" encoding="utf-8"?>
<sst xmlns="http://schemas.openxmlformats.org/spreadsheetml/2006/main" count="87" uniqueCount="71">
  <si>
    <t>Bobble in Style</t>
  </si>
  <si>
    <t>Income Statement</t>
  </si>
  <si>
    <t>For the Year Ended December 31, 20XX</t>
  </si>
  <si>
    <t>Advertising Fees</t>
  </si>
  <si>
    <t>Bank Fees</t>
  </si>
  <si>
    <t>Phone/Internet</t>
  </si>
  <si>
    <t>Shipping</t>
  </si>
  <si>
    <t>Utilities</t>
  </si>
  <si>
    <t>Office Supplies</t>
  </si>
  <si>
    <t>Operating Expenses</t>
  </si>
  <si>
    <t>Gross Profit (EBITDA)</t>
  </si>
  <si>
    <t>Depreciation</t>
  </si>
  <si>
    <t>Earnings Before Interest and Taxes (EBIT)</t>
  </si>
  <si>
    <t>Interest Income</t>
  </si>
  <si>
    <t xml:space="preserve">Earnings Before Taxes (EBT) </t>
  </si>
  <si>
    <t>Gain on the sale of equipment</t>
  </si>
  <si>
    <t>Net Income before taxes</t>
  </si>
  <si>
    <t>Net Income</t>
  </si>
  <si>
    <t>ASSETS</t>
  </si>
  <si>
    <t>Cash</t>
  </si>
  <si>
    <t>Inventory</t>
  </si>
  <si>
    <t>Current Assets</t>
  </si>
  <si>
    <t>LIABILITIES + OWNERS EQUITY</t>
  </si>
  <si>
    <t>Property, Plant and Equipment</t>
  </si>
  <si>
    <t>Common Stock</t>
  </si>
  <si>
    <t>Retained Earnings</t>
  </si>
  <si>
    <t>Shareholder's Equity</t>
  </si>
  <si>
    <t>Total Liability + Owners Equity</t>
  </si>
  <si>
    <t>Total Assets</t>
  </si>
  <si>
    <t>Accumulated Depreciation</t>
  </si>
  <si>
    <t>Gross Profit</t>
  </si>
  <si>
    <t>Interest on Notes Payable</t>
  </si>
  <si>
    <t>Income tax expense (26% Income tax rate)</t>
  </si>
  <si>
    <t>Balance Sheet</t>
  </si>
  <si>
    <t>Cash Flow Statement</t>
  </si>
  <si>
    <t>Cash Flow from Operating Activities</t>
  </si>
  <si>
    <t>Cash received from customers</t>
  </si>
  <si>
    <t>Cash provided by operating activites</t>
  </si>
  <si>
    <t>Cash paid to suppliers and employees</t>
  </si>
  <si>
    <t>Advertising fees</t>
  </si>
  <si>
    <t>Bank fees</t>
  </si>
  <si>
    <t>Interest paid</t>
  </si>
  <si>
    <t>Income taxes paid</t>
  </si>
  <si>
    <t>Cash distributed for operating actvities</t>
  </si>
  <si>
    <t>Net cash Flow from Operating Actvitites</t>
  </si>
  <si>
    <t>Cash Flow from Investing Activites</t>
  </si>
  <si>
    <t>Proceeds from sale of equipment</t>
  </si>
  <si>
    <t>Purchase of equipment</t>
  </si>
  <si>
    <t>Net Cash Flow from Investing Activities</t>
  </si>
  <si>
    <t>Cash Flow from Financing Activities</t>
  </si>
  <si>
    <t>Repayment of note payable</t>
  </si>
  <si>
    <t>Net Increase (decrease) in cash</t>
  </si>
  <si>
    <t>Cash and cash equivalents, beginning of year</t>
  </si>
  <si>
    <t>Cash and cash equivalents, end of year</t>
  </si>
  <si>
    <t xml:space="preserve">Net Cash Flow from Investing Activities </t>
  </si>
  <si>
    <t>Sales ($80*420)</t>
  </si>
  <si>
    <t>Cost of Goods Sold ($30*420)</t>
  </si>
  <si>
    <t>Equipment</t>
  </si>
  <si>
    <t>cost</t>
  </si>
  <si>
    <t>net book value</t>
  </si>
  <si>
    <t>sale</t>
  </si>
  <si>
    <t>Gain</t>
  </si>
  <si>
    <t>Equipment account</t>
  </si>
  <si>
    <t xml:space="preserve">Beginning </t>
  </si>
  <si>
    <t>Acquisition</t>
  </si>
  <si>
    <t>Disposal</t>
  </si>
  <si>
    <t>End</t>
  </si>
  <si>
    <t>Beginning</t>
  </si>
  <si>
    <t>Expense</t>
  </si>
  <si>
    <t>Retained Earning Account</t>
  </si>
  <si>
    <t>Net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</si>
</sst>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(&quot;$&quot;* #,##0.00_);_(&quot;$&quot;* \(#,##0.00\);_(&quot;$&quot;* &quot;-&quot;??_);_(@_)"/>
  </numFmts>
  <fonts count="3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2">
    <xf numFmtId="0" fontId="0" fillId="0" borderId="0" xfId="0"/>
    <xf numFmtId="0" fontId="0" fillId="0" borderId="0" xfId="0" applyAlignment="1">
      <alignment horizontal="left"/>
    </xf>
    <xf numFmtId="0" fontId="2" fillId="0" borderId="0" xfId="0" applyFont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0" fillId="0" borderId="0" xfId="0" applyFont="1" applyAlignment="1">
      <alignment horizontal="left"/>
    </xf>
    <xf numFmtId="0" fontId="0" fillId="0" borderId="1" xfId="0" applyBorder="1"/>
    <xf numFmtId="0" fontId="0" fillId="0" borderId="1" xfId="0" applyBorder="1" applyAlignment="1">
      <alignment horizontal="left"/>
    </xf>
    <xf numFmtId="44" fontId="0" fillId="0" borderId="0" xfId="1" applyFont="1"/>
    <xf numFmtId="44" fontId="2" fillId="0" borderId="0" xfId="1" applyFont="1"/>
    <xf numFmtId="44" fontId="2" fillId="0" borderId="1" xfId="1" applyFont="1" applyBorder="1"/>
    <xf numFmtId="44" fontId="0" fillId="0" borderId="0" xfId="0" applyNumberFormat="1"/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CB9D8A-E9E2-F347-95A8-FB3352BF59AC}">
  <dimension ref="A1:E31"/>
  <sheetViews>
    <sheetView topLeftCell="A2" zoomScale="99" workbookViewId="0">
      <selection activeCell="B30" sqref="B30"/>
    </sheetView>
  </sheetViews>
  <sheetFormatPr defaultColWidth="11.25" defaultRowHeight="15.75" x14ac:dyDescent="0.25"/>
  <cols>
    <col min="1" max="1" width="36.25" customWidth="1"/>
    <col min="2" max="2" width="11.75" bestFit="1" customWidth="1"/>
    <col min="4" max="4" width="15" customWidth="1"/>
  </cols>
  <sheetData>
    <row r="1" spans="1:5" x14ac:dyDescent="0.25">
      <c r="A1" s="4" t="s">
        <v>0</v>
      </c>
    </row>
    <row r="2" spans="1:5" x14ac:dyDescent="0.25">
      <c r="A2" s="4" t="s">
        <v>1</v>
      </c>
    </row>
    <row r="3" spans="1:5" x14ac:dyDescent="0.25">
      <c r="A3" s="4" t="s">
        <v>2</v>
      </c>
    </row>
    <row r="5" spans="1:5" x14ac:dyDescent="0.25">
      <c r="A5" s="1" t="s">
        <v>55</v>
      </c>
      <c r="B5" s="8">
        <v>33600</v>
      </c>
    </row>
    <row r="6" spans="1:5" x14ac:dyDescent="0.25">
      <c r="A6" s="1" t="s">
        <v>56</v>
      </c>
      <c r="B6" s="8">
        <v>12600</v>
      </c>
    </row>
    <row r="7" spans="1:5" x14ac:dyDescent="0.25">
      <c r="A7" s="3" t="s">
        <v>30</v>
      </c>
      <c r="B7" s="9">
        <f>B5-B6</f>
        <v>21000</v>
      </c>
    </row>
    <row r="8" spans="1:5" x14ac:dyDescent="0.25">
      <c r="B8" s="8"/>
    </row>
    <row r="9" spans="1:5" x14ac:dyDescent="0.25">
      <c r="B9" s="8"/>
    </row>
    <row r="10" spans="1:5" x14ac:dyDescent="0.25">
      <c r="A10" t="s">
        <v>3</v>
      </c>
      <c r="B10" s="8">
        <v>2000</v>
      </c>
    </row>
    <row r="11" spans="1:5" x14ac:dyDescent="0.25">
      <c r="A11" t="s">
        <v>4</v>
      </c>
      <c r="B11" s="8">
        <v>150</v>
      </c>
    </row>
    <row r="12" spans="1:5" x14ac:dyDescent="0.25">
      <c r="A12" t="s">
        <v>5</v>
      </c>
      <c r="B12" s="8">
        <v>1200</v>
      </c>
    </row>
    <row r="13" spans="1:5" x14ac:dyDescent="0.25">
      <c r="A13" t="s">
        <v>6</v>
      </c>
      <c r="B13" s="8">
        <v>1260</v>
      </c>
    </row>
    <row r="14" spans="1:5" x14ac:dyDescent="0.25">
      <c r="A14" t="s">
        <v>7</v>
      </c>
      <c r="B14" s="8">
        <v>900</v>
      </c>
      <c r="D14" t="s">
        <v>57</v>
      </c>
    </row>
    <row r="15" spans="1:5" x14ac:dyDescent="0.25">
      <c r="A15" t="s">
        <v>8</v>
      </c>
      <c r="B15" s="8">
        <v>800</v>
      </c>
      <c r="D15" t="s">
        <v>58</v>
      </c>
      <c r="E15">
        <v>1000</v>
      </c>
    </row>
    <row r="16" spans="1:5" x14ac:dyDescent="0.25">
      <c r="A16" t="s">
        <v>31</v>
      </c>
      <c r="B16" s="8">
        <v>350</v>
      </c>
      <c r="D16" t="s">
        <v>11</v>
      </c>
      <c r="E16">
        <v>200</v>
      </c>
    </row>
    <row r="17" spans="1:5" x14ac:dyDescent="0.25">
      <c r="A17" s="2" t="s">
        <v>9</v>
      </c>
      <c r="B17" s="9">
        <f>SUM(B10:B16)</f>
        <v>6660</v>
      </c>
      <c r="D17" t="s">
        <v>59</v>
      </c>
      <c r="E17">
        <f>E15-E16</f>
        <v>800</v>
      </c>
    </row>
    <row r="18" spans="1:5" x14ac:dyDescent="0.25">
      <c r="B18" s="8"/>
      <c r="D18" t="s">
        <v>60</v>
      </c>
      <c r="E18">
        <v>3000</v>
      </c>
    </row>
    <row r="19" spans="1:5" x14ac:dyDescent="0.25">
      <c r="A19" s="2" t="s">
        <v>10</v>
      </c>
      <c r="B19" s="9">
        <f>B7-B17</f>
        <v>14340</v>
      </c>
      <c r="D19" t="s">
        <v>61</v>
      </c>
      <c r="E19">
        <f>E18-E17</f>
        <v>2200</v>
      </c>
    </row>
    <row r="20" spans="1:5" x14ac:dyDescent="0.25">
      <c r="B20" s="8"/>
    </row>
    <row r="21" spans="1:5" x14ac:dyDescent="0.25">
      <c r="A21" t="s">
        <v>11</v>
      </c>
      <c r="B21" s="8">
        <v>800</v>
      </c>
    </row>
    <row r="22" spans="1:5" x14ac:dyDescent="0.25">
      <c r="A22" s="2" t="s">
        <v>12</v>
      </c>
      <c r="B22" s="9">
        <f>B19-B21</f>
        <v>13540</v>
      </c>
    </row>
    <row r="23" spans="1:5" x14ac:dyDescent="0.25">
      <c r="B23" s="8"/>
    </row>
    <row r="24" spans="1:5" x14ac:dyDescent="0.25">
      <c r="A24" t="s">
        <v>13</v>
      </c>
      <c r="B24" s="8"/>
    </row>
    <row r="25" spans="1:5" x14ac:dyDescent="0.25">
      <c r="A25" s="2" t="s">
        <v>14</v>
      </c>
      <c r="B25" s="9">
        <f>B22+B24</f>
        <v>13540</v>
      </c>
    </row>
    <row r="26" spans="1:5" x14ac:dyDescent="0.25">
      <c r="B26" s="8"/>
    </row>
    <row r="27" spans="1:5" x14ac:dyDescent="0.25">
      <c r="A27" t="s">
        <v>15</v>
      </c>
      <c r="B27" s="8">
        <v>3000</v>
      </c>
    </row>
    <row r="28" spans="1:5" x14ac:dyDescent="0.25">
      <c r="A28" s="2" t="s">
        <v>16</v>
      </c>
      <c r="B28" s="9">
        <f>B25+B27</f>
        <v>16540</v>
      </c>
    </row>
    <row r="29" spans="1:5" x14ac:dyDescent="0.25">
      <c r="B29" s="8"/>
    </row>
    <row r="30" spans="1:5" x14ac:dyDescent="0.25">
      <c r="A30" t="s">
        <v>32</v>
      </c>
      <c r="B30" s="8">
        <f>B28*26%</f>
        <v>4300.4000000000005</v>
      </c>
    </row>
    <row r="31" spans="1:5" ht="16.5" thickBot="1" x14ac:dyDescent="0.3">
      <c r="A31" s="2" t="s">
        <v>17</v>
      </c>
      <c r="B31" s="10">
        <f>B28-B30</f>
        <v>12239.599999999999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7CBE86-6A4D-D54A-8FB5-C7519809388D}">
  <dimension ref="A1:B35"/>
  <sheetViews>
    <sheetView tabSelected="1" topLeftCell="A9" workbookViewId="0">
      <selection activeCell="C17" sqref="C17"/>
    </sheetView>
  </sheetViews>
  <sheetFormatPr defaultColWidth="11.25" defaultRowHeight="15.75" x14ac:dyDescent="0.25"/>
  <cols>
    <col min="1" max="1" width="40.5" customWidth="1"/>
  </cols>
  <sheetData>
    <row r="1" spans="1:2" x14ac:dyDescent="0.25">
      <c r="A1" s="4" t="s">
        <v>0</v>
      </c>
    </row>
    <row r="2" spans="1:2" x14ac:dyDescent="0.25">
      <c r="A2" s="4" t="s">
        <v>34</v>
      </c>
    </row>
    <row r="3" spans="1:2" x14ac:dyDescent="0.25">
      <c r="A3" s="4" t="s">
        <v>2</v>
      </c>
    </row>
    <row r="5" spans="1:2" x14ac:dyDescent="0.25">
      <c r="A5" s="3" t="s">
        <v>35</v>
      </c>
      <c r="B5" s="9">
        <v>12239.6</v>
      </c>
    </row>
    <row r="6" spans="1:2" x14ac:dyDescent="0.25">
      <c r="A6" s="5" t="s">
        <v>36</v>
      </c>
      <c r="B6" s="8">
        <v>0</v>
      </c>
    </row>
    <row r="7" spans="1:2" x14ac:dyDescent="0.25">
      <c r="A7" s="5" t="s">
        <v>37</v>
      </c>
      <c r="B7" s="8">
        <f>B5+B6</f>
        <v>12239.6</v>
      </c>
    </row>
    <row r="8" spans="1:2" x14ac:dyDescent="0.25">
      <c r="A8" s="5"/>
      <c r="B8" s="8"/>
    </row>
    <row r="9" spans="1:2" x14ac:dyDescent="0.25">
      <c r="A9" s="5" t="s">
        <v>38</v>
      </c>
      <c r="B9" s="8"/>
    </row>
    <row r="10" spans="1:2" x14ac:dyDescent="0.25">
      <c r="A10" s="5" t="s">
        <v>39</v>
      </c>
      <c r="B10" s="8">
        <v>2000</v>
      </c>
    </row>
    <row r="11" spans="1:2" x14ac:dyDescent="0.25">
      <c r="A11" s="5" t="s">
        <v>11</v>
      </c>
      <c r="B11" s="8">
        <v>800</v>
      </c>
    </row>
    <row r="12" spans="1:2" x14ac:dyDescent="0.25">
      <c r="A12" s="5" t="s">
        <v>40</v>
      </c>
      <c r="B12" s="8">
        <v>150</v>
      </c>
    </row>
    <row r="13" spans="1:2" x14ac:dyDescent="0.25">
      <c r="A13" s="5" t="s">
        <v>5</v>
      </c>
      <c r="B13" s="8">
        <v>1200</v>
      </c>
    </row>
    <row r="14" spans="1:2" x14ac:dyDescent="0.25">
      <c r="A14" s="5" t="s">
        <v>6</v>
      </c>
      <c r="B14" s="8">
        <v>1260</v>
      </c>
    </row>
    <row r="15" spans="1:2" x14ac:dyDescent="0.25">
      <c r="A15" s="5" t="s">
        <v>7</v>
      </c>
      <c r="B15" s="8">
        <v>900</v>
      </c>
    </row>
    <row r="16" spans="1:2" x14ac:dyDescent="0.25">
      <c r="A16" s="5" t="s">
        <v>8</v>
      </c>
      <c r="B16" s="8">
        <v>800</v>
      </c>
    </row>
    <row r="17" spans="1:2" x14ac:dyDescent="0.25">
      <c r="A17" s="5" t="s">
        <v>41</v>
      </c>
      <c r="B17" s="8">
        <v>350</v>
      </c>
    </row>
    <row r="18" spans="1:2" x14ac:dyDescent="0.25">
      <c r="A18" s="5" t="s">
        <v>42</v>
      </c>
      <c r="B18" s="8">
        <v>2303</v>
      </c>
    </row>
    <row r="19" spans="1:2" x14ac:dyDescent="0.25">
      <c r="A19" s="5" t="s">
        <v>43</v>
      </c>
      <c r="B19" s="8">
        <f>SUM(B10:B18)</f>
        <v>9763</v>
      </c>
    </row>
    <row r="20" spans="1:2" x14ac:dyDescent="0.25">
      <c r="A20" s="3" t="s">
        <v>44</v>
      </c>
      <c r="B20" s="9">
        <f>B7-B19</f>
        <v>2476.6000000000004</v>
      </c>
    </row>
    <row r="21" spans="1:2" x14ac:dyDescent="0.25">
      <c r="B21" s="8"/>
    </row>
    <row r="22" spans="1:2" x14ac:dyDescent="0.25">
      <c r="B22" s="8"/>
    </row>
    <row r="23" spans="1:2" x14ac:dyDescent="0.25">
      <c r="A23" s="3" t="s">
        <v>45</v>
      </c>
      <c r="B23" s="8"/>
    </row>
    <row r="24" spans="1:2" x14ac:dyDescent="0.25">
      <c r="A24" s="5" t="s">
        <v>46</v>
      </c>
      <c r="B24" s="8">
        <v>3000</v>
      </c>
    </row>
    <row r="25" spans="1:2" x14ac:dyDescent="0.25">
      <c r="A25" s="5" t="s">
        <v>47</v>
      </c>
      <c r="B25" s="8">
        <v>-1600</v>
      </c>
    </row>
    <row r="26" spans="1:2" x14ac:dyDescent="0.25">
      <c r="A26" s="3" t="s">
        <v>48</v>
      </c>
      <c r="B26" s="9">
        <f>B24+B25</f>
        <v>1400</v>
      </c>
    </row>
    <row r="27" spans="1:2" x14ac:dyDescent="0.25">
      <c r="B27" s="8"/>
    </row>
    <row r="28" spans="1:2" x14ac:dyDescent="0.25">
      <c r="A28" s="3" t="s">
        <v>49</v>
      </c>
      <c r="B28" s="9"/>
    </row>
    <row r="29" spans="1:2" x14ac:dyDescent="0.25">
      <c r="A29" s="5" t="s">
        <v>50</v>
      </c>
      <c r="B29" s="8">
        <v>5000</v>
      </c>
    </row>
    <row r="30" spans="1:2" x14ac:dyDescent="0.25">
      <c r="A30" s="3" t="s">
        <v>54</v>
      </c>
      <c r="B30" s="9">
        <f>B29</f>
        <v>5000</v>
      </c>
    </row>
    <row r="31" spans="1:2" x14ac:dyDescent="0.25">
      <c r="B31" s="8"/>
    </row>
    <row r="32" spans="1:2" x14ac:dyDescent="0.25">
      <c r="A32" t="s">
        <v>51</v>
      </c>
      <c r="B32" s="8">
        <f>B20+B26+B30</f>
        <v>8876.6</v>
      </c>
    </row>
    <row r="33" spans="1:2" x14ac:dyDescent="0.25">
      <c r="A33" t="s">
        <v>52</v>
      </c>
      <c r="B33" s="8">
        <v>10000</v>
      </c>
    </row>
    <row r="34" spans="1:2" x14ac:dyDescent="0.25">
      <c r="A34" t="s">
        <v>53</v>
      </c>
      <c r="B34" s="8">
        <f>B32+B33</f>
        <v>18876.599999999999</v>
      </c>
    </row>
    <row r="35" spans="1:2" x14ac:dyDescent="0.25">
      <c r="B35" s="8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B8D9AE-ACC2-9F4B-9BA2-BA40AD1CC885}">
  <dimension ref="A1:L24"/>
  <sheetViews>
    <sheetView topLeftCell="B1" workbookViewId="0">
      <selection activeCell="B7" sqref="B7"/>
    </sheetView>
  </sheetViews>
  <sheetFormatPr defaultColWidth="11.25" defaultRowHeight="15.75" x14ac:dyDescent="0.25"/>
  <cols>
    <col min="1" max="1" width="33.5" customWidth="1"/>
    <col min="4" max="4" width="32.25" customWidth="1"/>
  </cols>
  <sheetData>
    <row r="1" spans="1:12" x14ac:dyDescent="0.25">
      <c r="A1" s="4" t="s">
        <v>0</v>
      </c>
    </row>
    <row r="2" spans="1:12" x14ac:dyDescent="0.25">
      <c r="A2" s="4" t="s">
        <v>33</v>
      </c>
    </row>
    <row r="3" spans="1:12" x14ac:dyDescent="0.25">
      <c r="A3" s="4" t="s">
        <v>2</v>
      </c>
    </row>
    <row r="5" spans="1:12" x14ac:dyDescent="0.25">
      <c r="A5" s="4" t="s">
        <v>18</v>
      </c>
      <c r="D5" s="2" t="s">
        <v>22</v>
      </c>
      <c r="H5" t="s">
        <v>62</v>
      </c>
      <c r="K5" t="s">
        <v>11</v>
      </c>
    </row>
    <row r="6" spans="1:12" x14ac:dyDescent="0.25">
      <c r="H6" t="s">
        <v>63</v>
      </c>
      <c r="I6" s="8">
        <v>5000</v>
      </c>
      <c r="K6" t="s">
        <v>67</v>
      </c>
      <c r="L6" s="8">
        <v>1000</v>
      </c>
    </row>
    <row r="7" spans="1:12" x14ac:dyDescent="0.25">
      <c r="A7" s="5" t="s">
        <v>19</v>
      </c>
      <c r="B7" s="8">
        <v>18876.599999999999</v>
      </c>
      <c r="E7" s="8"/>
      <c r="H7" t="s">
        <v>64</v>
      </c>
      <c r="I7" s="8">
        <v>1600</v>
      </c>
      <c r="K7" t="s">
        <v>65</v>
      </c>
      <c r="L7" s="8">
        <v>-200</v>
      </c>
    </row>
    <row r="8" spans="1:12" ht="16.5" thickBot="1" x14ac:dyDescent="0.3">
      <c r="A8" s="6" t="s">
        <v>20</v>
      </c>
      <c r="B8" s="8">
        <v>10500</v>
      </c>
      <c r="I8" s="9">
        <v>6600</v>
      </c>
      <c r="L8" s="9">
        <f>L6+L7</f>
        <v>800</v>
      </c>
    </row>
    <row r="9" spans="1:12" x14ac:dyDescent="0.25">
      <c r="A9" s="3" t="s">
        <v>21</v>
      </c>
      <c r="B9" s="9">
        <f>B7+B8</f>
        <v>29376.6</v>
      </c>
      <c r="H9" t="s">
        <v>65</v>
      </c>
      <c r="I9" s="8">
        <v>1000</v>
      </c>
      <c r="K9" t="s">
        <v>68</v>
      </c>
      <c r="L9" s="8">
        <v>800</v>
      </c>
    </row>
    <row r="10" spans="1:12" x14ac:dyDescent="0.25">
      <c r="B10" s="8"/>
      <c r="H10" t="s">
        <v>66</v>
      </c>
      <c r="I10" s="9">
        <v>5600</v>
      </c>
      <c r="K10" t="s">
        <v>66</v>
      </c>
      <c r="L10" s="9">
        <f>L8+L9</f>
        <v>1600</v>
      </c>
    </row>
    <row r="11" spans="1:12" x14ac:dyDescent="0.25">
      <c r="A11" s="5" t="s">
        <v>23</v>
      </c>
      <c r="B11" s="8">
        <v>5600</v>
      </c>
      <c r="D11" t="s">
        <v>24</v>
      </c>
      <c r="E11" s="8">
        <v>15000</v>
      </c>
    </row>
    <row r="12" spans="1:12" ht="16.5" thickBot="1" x14ac:dyDescent="0.3">
      <c r="A12" s="7" t="s">
        <v>29</v>
      </c>
      <c r="B12" s="8">
        <v>1600</v>
      </c>
      <c r="D12" s="6" t="s">
        <v>25</v>
      </c>
      <c r="E12" s="8">
        <v>16739.599999999999</v>
      </c>
    </row>
    <row r="13" spans="1:12" x14ac:dyDescent="0.25">
      <c r="A13" s="3" t="s">
        <v>70</v>
      </c>
      <c r="B13" s="9">
        <f>B11-B12</f>
        <v>4000</v>
      </c>
      <c r="D13" t="s">
        <v>26</v>
      </c>
      <c r="E13" s="9">
        <f>E11+E12</f>
        <v>31739.599999999999</v>
      </c>
    </row>
    <row r="14" spans="1:12" x14ac:dyDescent="0.25">
      <c r="B14" s="8"/>
      <c r="E14" s="8"/>
    </row>
    <row r="15" spans="1:12" x14ac:dyDescent="0.25">
      <c r="A15" s="2" t="s">
        <v>28</v>
      </c>
      <c r="B15" s="9">
        <f>B9+B13</f>
        <v>33376.6</v>
      </c>
      <c r="D15" s="2" t="s">
        <v>27</v>
      </c>
      <c r="E15" s="9">
        <f>E7+E13</f>
        <v>31739.599999999999</v>
      </c>
      <c r="H15" t="s">
        <v>69</v>
      </c>
    </row>
    <row r="16" spans="1:12" x14ac:dyDescent="0.25">
      <c r="H16" t="s">
        <v>67</v>
      </c>
      <c r="I16" s="8">
        <v>4500</v>
      </c>
    </row>
    <row r="17" spans="2:9" x14ac:dyDescent="0.25">
      <c r="H17" t="s">
        <v>17</v>
      </c>
      <c r="I17" s="8">
        <v>12239.6</v>
      </c>
    </row>
    <row r="18" spans="2:9" x14ac:dyDescent="0.25">
      <c r="H18" t="s">
        <v>66</v>
      </c>
      <c r="I18" s="8">
        <f>I16+I17</f>
        <v>16739.599999999999</v>
      </c>
    </row>
    <row r="19" spans="2:9" x14ac:dyDescent="0.25">
      <c r="I19" s="8"/>
    </row>
    <row r="20" spans="2:9" x14ac:dyDescent="0.25">
      <c r="I20" s="8"/>
    </row>
    <row r="21" spans="2:9" x14ac:dyDescent="0.25">
      <c r="B21" s="11">
        <f>B15</f>
        <v>33376.6</v>
      </c>
      <c r="I21" s="8"/>
    </row>
    <row r="22" spans="2:9" x14ac:dyDescent="0.25">
      <c r="B22" s="11">
        <f>E15</f>
        <v>31739.599999999999</v>
      </c>
      <c r="I22" s="8"/>
    </row>
    <row r="23" spans="2:9" x14ac:dyDescent="0.25">
      <c r="B23" s="11">
        <f>B21-B22</f>
        <v>1637</v>
      </c>
    </row>
    <row r="24" spans="2:9" x14ac:dyDescent="0.25">
      <c r="B24" s="11">
        <f>B23/2</f>
        <v>818.5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Income Statement</vt:lpstr>
      <vt:lpstr>Cash Flow Statement</vt:lpstr>
      <vt:lpstr>Balance Sheet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Sir Konate</cp:lastModifiedBy>
  <dcterms:created xsi:type="dcterms:W3CDTF">2021-03-08T16:02:07Z</dcterms:created>
  <dcterms:modified xsi:type="dcterms:W3CDTF">2021-03-21T18:46:09Z</dcterms:modified>
</cp:coreProperties>
</file>